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1"/>
  </bookViews>
  <sheets>
    <sheet name="Sheet1" sheetId="1" r:id="rId1"/>
    <sheet name="01.05.2022" sheetId="2" r:id="rId2"/>
  </sheets>
  <definedNames>
    <definedName name="_xlnm.Print_Area" localSheetId="1">'01.05.2022'!$A$1:$K$200</definedName>
    <definedName name="_xlnm.Print_Titles" localSheetId="1">'01.05.2022'!$2:$2</definedName>
  </definedNames>
  <calcPr fullCalcOnLoad="1"/>
</workbook>
</file>

<file path=xl/sharedStrings.xml><?xml version="1.0" encoding="utf-8"?>
<sst xmlns="http://schemas.openxmlformats.org/spreadsheetml/2006/main" count="344" uniqueCount="72">
  <si>
    <t>zona</t>
  </si>
  <si>
    <t>ALERGOLOGIE SI IMUNOLOGIE CLINICA</t>
  </si>
  <si>
    <t>Bacau</t>
  </si>
  <si>
    <t>BOLI INFECTIOASE</t>
  </si>
  <si>
    <t>Buhusi</t>
  </si>
  <si>
    <t>Moinesti</t>
  </si>
  <si>
    <t>CARDIOLOGIE</t>
  </si>
  <si>
    <t>Onesti</t>
  </si>
  <si>
    <t>Podu Turcului</t>
  </si>
  <si>
    <t>CHIRURGIE GENERALA</t>
  </si>
  <si>
    <t>Comanesti</t>
  </si>
  <si>
    <t>CHIRURGIE PEDIATRICA</t>
  </si>
  <si>
    <t>CHIRURGIE PLASTICA, ESTETICA SI MICROCHIRURGIE REC</t>
  </si>
  <si>
    <t>DERMATOVENEROLOGIE</t>
  </si>
  <si>
    <t>DIABET ZAHARAT, NUTRITIE SI BOLI METABOLICE</t>
  </si>
  <si>
    <t>ENDOCRINOLOGIE</t>
  </si>
  <si>
    <t>GASTROENTEROLOGIE</t>
  </si>
  <si>
    <t>GERIATRIE SI GERONTOLOGIE</t>
  </si>
  <si>
    <t>MEDICINA INTERNA</t>
  </si>
  <si>
    <t>Tg Ocna</t>
  </si>
  <si>
    <t>NEFROLOGIE</t>
  </si>
  <si>
    <t>NEUROCHIRURGIE</t>
  </si>
  <si>
    <t>NEUROLOGIE</t>
  </si>
  <si>
    <t>OBSTETRICA-GINECOLOGIE</t>
  </si>
  <si>
    <t>OFTALMOLOGIE</t>
  </si>
  <si>
    <t>ONCOLOGIE MEDICALA</t>
  </si>
  <si>
    <t>ORTOPEDIE PEDIATRICA</t>
  </si>
  <si>
    <t>ORTOPEDIE SI TRAUMATOLOGIE</t>
  </si>
  <si>
    <t>OTORINOLARINGOLOGIE</t>
  </si>
  <si>
    <t>PEDIATRIE</t>
  </si>
  <si>
    <t>PNEUMOLOGIE</t>
  </si>
  <si>
    <t>PSIHIATRIE</t>
  </si>
  <si>
    <t>REUMATOLOGIE</t>
  </si>
  <si>
    <t>UROLOGIE</t>
  </si>
  <si>
    <t>TOTAL</t>
  </si>
  <si>
    <t>ALTE ZONE RURALE</t>
  </si>
  <si>
    <t>TOTAL GENERAL AMBULATORIU CLINIC</t>
  </si>
  <si>
    <t>REABILITARE MEDICALA</t>
  </si>
  <si>
    <t>Slanic Moldova</t>
  </si>
  <si>
    <t>TOTAL REABILITARE MED</t>
  </si>
  <si>
    <t xml:space="preserve"> ZONE RURALE</t>
  </si>
  <si>
    <t>ZONE RURALE</t>
  </si>
  <si>
    <t xml:space="preserve">Numar norme pe specialitati aprobate de comisie  </t>
  </si>
  <si>
    <t>Numar medici   pe specialitati  total din care rural/ aprobate de comisie</t>
  </si>
  <si>
    <t>BACAU</t>
  </si>
  <si>
    <t>BUHUSI</t>
  </si>
  <si>
    <t>Tg. Ocna</t>
  </si>
  <si>
    <t>GENETICA MEDICALA</t>
  </si>
  <si>
    <t>TOTAL CLINICE +BFT</t>
  </si>
  <si>
    <t>Denumire specialitate</t>
  </si>
  <si>
    <t>CHIRURGIE TORACICA</t>
  </si>
  <si>
    <t>RADIOTERAPIE</t>
  </si>
  <si>
    <t xml:space="preserve">CHIRURGIE VASCULARA </t>
  </si>
  <si>
    <t>MOINESTI</t>
  </si>
  <si>
    <t>COMANESTI</t>
  </si>
  <si>
    <t>DARMANESTI</t>
  </si>
  <si>
    <t>NEURO PSIHIATRIE PEDIATRICA</t>
  </si>
  <si>
    <t xml:space="preserve">CHIRURGIE ORALA SI MAXILO FACIALA </t>
  </si>
  <si>
    <t>MAGURA</t>
  </si>
  <si>
    <t xml:space="preserve">MOINESTI </t>
  </si>
  <si>
    <t>ONESTI</t>
  </si>
  <si>
    <t>AGAS</t>
  </si>
  <si>
    <t xml:space="preserve">moinesti </t>
  </si>
  <si>
    <t>Numar norme contractate la data de 31.04.2022</t>
  </si>
  <si>
    <t>Numar norme ofertate pentru 01.05.2022</t>
  </si>
  <si>
    <t>Nr.consultatii an 2021</t>
  </si>
  <si>
    <t>Nr. medici existenti in contract la 31.04.2022</t>
  </si>
  <si>
    <t>Numar medici ofertati pentru 01.05.2022</t>
  </si>
  <si>
    <t>SITUATIA NECESARULUI DE NORME SI MEDICI  MAI-DECEMBRIE 2022</t>
  </si>
  <si>
    <t>Deficit / excedent numar medici mai decembrie 2022</t>
  </si>
  <si>
    <t>Deficit / excedent numar NORME mai  decembrie 2022</t>
  </si>
  <si>
    <t>ANEXA 2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</si>
</sst>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3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48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49" fillId="33" borderId="11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49" fillId="33" borderId="12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/>
    </xf>
    <xf numFmtId="2" fontId="50" fillId="33" borderId="15" xfId="0" applyNumberFormat="1" applyFont="1" applyFill="1" applyBorder="1" applyAlignment="1">
      <alignment/>
    </xf>
    <xf numFmtId="2" fontId="0" fillId="33" borderId="16" xfId="0" applyNumberFormat="1" applyFont="1" applyFill="1" applyBorder="1" applyAlignment="1">
      <alignment/>
    </xf>
    <xf numFmtId="2" fontId="50" fillId="33" borderId="17" xfId="0" applyNumberFormat="1" applyFont="1" applyFill="1" applyBorder="1" applyAlignment="1">
      <alignment/>
    </xf>
    <xf numFmtId="2" fontId="0" fillId="33" borderId="18" xfId="0" applyNumberFormat="1" applyFont="1" applyFill="1" applyBorder="1" applyAlignment="1">
      <alignment/>
    </xf>
    <xf numFmtId="2" fontId="0" fillId="33" borderId="19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/>
    </xf>
    <xf numFmtId="2" fontId="50" fillId="33" borderId="20" xfId="0" applyNumberFormat="1" applyFont="1" applyFill="1" applyBorder="1" applyAlignment="1">
      <alignment/>
    </xf>
    <xf numFmtId="2" fontId="0" fillId="33" borderId="21" xfId="0" applyNumberFormat="1" applyFont="1" applyFill="1" applyBorder="1" applyAlignment="1">
      <alignment/>
    </xf>
    <xf numFmtId="2" fontId="50" fillId="33" borderId="22" xfId="0" applyNumberFormat="1" applyFont="1" applyFill="1" applyBorder="1" applyAlignment="1">
      <alignment/>
    </xf>
    <xf numFmtId="2" fontId="5" fillId="33" borderId="23" xfId="0" applyNumberFormat="1" applyFont="1" applyFill="1" applyBorder="1" applyAlignment="1">
      <alignment/>
    </xf>
    <xf numFmtId="2" fontId="5" fillId="33" borderId="24" xfId="0" applyNumberFormat="1" applyFont="1" applyFill="1" applyBorder="1" applyAlignment="1">
      <alignment/>
    </xf>
    <xf numFmtId="2" fontId="49" fillId="33" borderId="24" xfId="0" applyNumberFormat="1" applyFont="1" applyFill="1" applyBorder="1" applyAlignment="1">
      <alignment/>
    </xf>
    <xf numFmtId="2" fontId="5" fillId="33" borderId="25" xfId="0" applyNumberFormat="1" applyFont="1" applyFill="1" applyBorder="1" applyAlignment="1">
      <alignment/>
    </xf>
    <xf numFmtId="2" fontId="49" fillId="33" borderId="26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/>
    </xf>
    <xf numFmtId="2" fontId="0" fillId="33" borderId="28" xfId="0" applyNumberFormat="1" applyFont="1" applyFill="1" applyBorder="1" applyAlignment="1">
      <alignment/>
    </xf>
    <xf numFmtId="2" fontId="50" fillId="33" borderId="28" xfId="0" applyNumberFormat="1" applyFont="1" applyFill="1" applyBorder="1" applyAlignment="1">
      <alignment/>
    </xf>
    <xf numFmtId="2" fontId="0" fillId="33" borderId="29" xfId="0" applyNumberFormat="1" applyFont="1" applyFill="1" applyBorder="1" applyAlignment="1">
      <alignment/>
    </xf>
    <xf numFmtId="2" fontId="50" fillId="33" borderId="30" xfId="0" applyNumberFormat="1" applyFont="1" applyFill="1" applyBorder="1" applyAlignment="1">
      <alignment/>
    </xf>
    <xf numFmtId="2" fontId="0" fillId="33" borderId="31" xfId="0" applyNumberFormat="1" applyFont="1" applyFill="1" applyBorder="1" applyAlignment="1">
      <alignment/>
    </xf>
    <xf numFmtId="2" fontId="0" fillId="33" borderId="32" xfId="0" applyNumberFormat="1" applyFont="1" applyFill="1" applyBorder="1" applyAlignment="1">
      <alignment/>
    </xf>
    <xf numFmtId="2" fontId="50" fillId="33" borderId="32" xfId="0" applyNumberFormat="1" applyFont="1" applyFill="1" applyBorder="1" applyAlignment="1">
      <alignment/>
    </xf>
    <xf numFmtId="2" fontId="0" fillId="33" borderId="33" xfId="0" applyNumberFormat="1" applyFont="1" applyFill="1" applyBorder="1" applyAlignment="1">
      <alignment/>
    </xf>
    <xf numFmtId="2" fontId="50" fillId="33" borderId="34" xfId="0" applyNumberFormat="1" applyFont="1" applyFill="1" applyBorder="1" applyAlignment="1">
      <alignment/>
    </xf>
    <xf numFmtId="2" fontId="0" fillId="33" borderId="35" xfId="0" applyNumberFormat="1" applyFont="1" applyFill="1" applyBorder="1" applyAlignment="1">
      <alignment/>
    </xf>
    <xf numFmtId="2" fontId="0" fillId="33" borderId="36" xfId="0" applyNumberFormat="1" applyFont="1" applyFill="1" applyBorder="1" applyAlignment="1">
      <alignment/>
    </xf>
    <xf numFmtId="2" fontId="0" fillId="33" borderId="37" xfId="0" applyNumberFormat="1" applyFont="1" applyFill="1" applyBorder="1" applyAlignment="1">
      <alignment/>
    </xf>
    <xf numFmtId="2" fontId="50" fillId="33" borderId="35" xfId="0" applyNumberFormat="1" applyFont="1" applyFill="1" applyBorder="1" applyAlignment="1">
      <alignment/>
    </xf>
    <xf numFmtId="2" fontId="50" fillId="33" borderId="38" xfId="0" applyNumberFormat="1" applyFont="1" applyFill="1" applyBorder="1" applyAlignment="1">
      <alignment/>
    </xf>
    <xf numFmtId="2" fontId="50" fillId="33" borderId="18" xfId="0" applyNumberFormat="1" applyFont="1" applyFill="1" applyBorder="1" applyAlignment="1">
      <alignment/>
    </xf>
    <xf numFmtId="2" fontId="5" fillId="33" borderId="27" xfId="0" applyNumberFormat="1" applyFont="1" applyFill="1" applyBorder="1" applyAlignment="1">
      <alignment/>
    </xf>
    <xf numFmtId="2" fontId="5" fillId="33" borderId="28" xfId="0" applyNumberFormat="1" applyFont="1" applyFill="1" applyBorder="1" applyAlignment="1">
      <alignment/>
    </xf>
    <xf numFmtId="2" fontId="49" fillId="33" borderId="30" xfId="0" applyNumberFormat="1" applyFont="1" applyFill="1" applyBorder="1" applyAlignment="1">
      <alignment/>
    </xf>
    <xf numFmtId="2" fontId="5" fillId="33" borderId="39" xfId="0" applyNumberFormat="1" applyFont="1" applyFill="1" applyBorder="1" applyAlignment="1">
      <alignment/>
    </xf>
    <xf numFmtId="2" fontId="5" fillId="33" borderId="40" xfId="0" applyNumberFormat="1" applyFont="1" applyFill="1" applyBorder="1" applyAlignment="1">
      <alignment/>
    </xf>
    <xf numFmtId="2" fontId="50" fillId="33" borderId="40" xfId="0" applyNumberFormat="1" applyFont="1" applyFill="1" applyBorder="1" applyAlignment="1">
      <alignment/>
    </xf>
    <xf numFmtId="2" fontId="0" fillId="33" borderId="41" xfId="0" applyNumberFormat="1" applyFont="1" applyFill="1" applyBorder="1" applyAlignment="1">
      <alignment/>
    </xf>
    <xf numFmtId="2" fontId="49" fillId="33" borderId="42" xfId="0" applyNumberFormat="1" applyFont="1" applyFill="1" applyBorder="1" applyAlignment="1">
      <alignment/>
    </xf>
    <xf numFmtId="2" fontId="5" fillId="33" borderId="31" xfId="0" applyNumberFormat="1" applyFont="1" applyFill="1" applyBorder="1" applyAlignment="1">
      <alignment/>
    </xf>
    <xf numFmtId="2" fontId="5" fillId="33" borderId="32" xfId="0" applyNumberFormat="1" applyFont="1" applyFill="1" applyBorder="1" applyAlignment="1">
      <alignment/>
    </xf>
    <xf numFmtId="2" fontId="49" fillId="33" borderId="32" xfId="0" applyNumberFormat="1" applyFont="1" applyFill="1" applyBorder="1" applyAlignment="1">
      <alignment/>
    </xf>
    <xf numFmtId="2" fontId="5" fillId="33" borderId="33" xfId="0" applyNumberFormat="1" applyFont="1" applyFill="1" applyBorder="1" applyAlignment="1">
      <alignment/>
    </xf>
    <xf numFmtId="2" fontId="49" fillId="33" borderId="34" xfId="0" applyNumberFormat="1" applyFont="1" applyFill="1" applyBorder="1" applyAlignment="1">
      <alignment/>
    </xf>
    <xf numFmtId="2" fontId="0" fillId="33" borderId="39" xfId="0" applyNumberFormat="1" applyFont="1" applyFill="1" applyBorder="1" applyAlignment="1">
      <alignment/>
    </xf>
    <xf numFmtId="2" fontId="0" fillId="33" borderId="40" xfId="0" applyNumberFormat="1" applyFont="1" applyFill="1" applyBorder="1" applyAlignment="1">
      <alignment/>
    </xf>
    <xf numFmtId="2" fontId="50" fillId="33" borderId="42" xfId="0" applyNumberFormat="1" applyFont="1" applyFill="1" applyBorder="1" applyAlignment="1">
      <alignment/>
    </xf>
    <xf numFmtId="2" fontId="0" fillId="33" borderId="43" xfId="0" applyNumberFormat="1" applyFont="1" applyFill="1" applyBorder="1" applyAlignment="1">
      <alignment/>
    </xf>
    <xf numFmtId="2" fontId="0" fillId="33" borderId="44" xfId="0" applyNumberFormat="1" applyFont="1" applyFill="1" applyBorder="1" applyAlignment="1">
      <alignment/>
    </xf>
    <xf numFmtId="2" fontId="5" fillId="33" borderId="45" xfId="0" applyNumberFormat="1" applyFont="1" applyFill="1" applyBorder="1" applyAlignment="1">
      <alignment/>
    </xf>
    <xf numFmtId="2" fontId="5" fillId="33" borderId="37" xfId="0" applyNumberFormat="1" applyFont="1" applyFill="1" applyBorder="1" applyAlignment="1">
      <alignment/>
    </xf>
    <xf numFmtId="2" fontId="5" fillId="33" borderId="43" xfId="0" applyNumberFormat="1" applyFont="1" applyFill="1" applyBorder="1" applyAlignment="1">
      <alignment/>
    </xf>
    <xf numFmtId="2" fontId="5" fillId="33" borderId="44" xfId="0" applyNumberFormat="1" applyFont="1" applyFill="1" applyBorder="1" applyAlignment="1">
      <alignment/>
    </xf>
    <xf numFmtId="2" fontId="5" fillId="33" borderId="46" xfId="0" applyNumberFormat="1" applyFont="1" applyFill="1" applyBorder="1" applyAlignment="1">
      <alignment/>
    </xf>
    <xf numFmtId="2" fontId="49" fillId="33" borderId="46" xfId="0" applyNumberFormat="1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2" fontId="50" fillId="33" borderId="11" xfId="0" applyNumberFormat="1" applyFont="1" applyFill="1" applyBorder="1" applyAlignment="1">
      <alignment/>
    </xf>
    <xf numFmtId="2" fontId="0" fillId="33" borderId="47" xfId="0" applyNumberFormat="1" applyFont="1" applyFill="1" applyBorder="1" applyAlignment="1">
      <alignment/>
    </xf>
    <xf numFmtId="2" fontId="50" fillId="33" borderId="12" xfId="0" applyNumberFormat="1" applyFont="1" applyFill="1" applyBorder="1" applyAlignment="1">
      <alignment/>
    </xf>
    <xf numFmtId="2" fontId="0" fillId="33" borderId="13" xfId="0" applyNumberFormat="1" applyFont="1" applyFill="1" applyBorder="1" applyAlignment="1">
      <alignment/>
    </xf>
    <xf numFmtId="2" fontId="49" fillId="33" borderId="40" xfId="0" applyNumberFormat="1" applyFont="1" applyFill="1" applyBorder="1" applyAlignment="1">
      <alignment/>
    </xf>
    <xf numFmtId="0" fontId="48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" fontId="48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2" fontId="48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2" fontId="0" fillId="33" borderId="48" xfId="0" applyNumberFormat="1" applyFont="1" applyFill="1" applyBorder="1" applyAlignment="1">
      <alignment/>
    </xf>
    <xf numFmtId="2" fontId="5" fillId="33" borderId="49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0" fontId="5" fillId="33" borderId="13" xfId="0" applyFont="1" applyFill="1" applyBorder="1" applyAlignment="1">
      <alignment/>
    </xf>
    <xf numFmtId="4" fontId="5" fillId="33" borderId="10" xfId="0" applyNumberFormat="1" applyFont="1" applyFill="1" applyBorder="1" applyAlignment="1">
      <alignment horizontal="center" wrapText="1"/>
    </xf>
    <xf numFmtId="0" fontId="0" fillId="33" borderId="35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3" fontId="0" fillId="33" borderId="14" xfId="0" applyNumberFormat="1" applyFont="1" applyFill="1" applyBorder="1" applyAlignment="1">
      <alignment/>
    </xf>
    <xf numFmtId="0" fontId="6" fillId="33" borderId="44" xfId="0" applyFont="1" applyFill="1" applyBorder="1" applyAlignment="1">
      <alignment/>
    </xf>
    <xf numFmtId="0" fontId="0" fillId="33" borderId="44" xfId="0" applyFont="1" applyFill="1" applyBorder="1" applyAlignment="1">
      <alignment/>
    </xf>
    <xf numFmtId="3" fontId="0" fillId="33" borderId="19" xfId="0" applyNumberFormat="1" applyFont="1" applyFill="1" applyBorder="1" applyAlignment="1">
      <alignment/>
    </xf>
    <xf numFmtId="4" fontId="5" fillId="33" borderId="45" xfId="0" applyNumberFormat="1" applyFont="1" applyFill="1" applyBorder="1" applyAlignment="1">
      <alignment/>
    </xf>
    <xf numFmtId="3" fontId="5" fillId="33" borderId="23" xfId="0" applyNumberFormat="1" applyFont="1" applyFill="1" applyBorder="1" applyAlignment="1">
      <alignment/>
    </xf>
    <xf numFmtId="0" fontId="0" fillId="33" borderId="37" xfId="0" applyFont="1" applyFill="1" applyBorder="1" applyAlignment="1">
      <alignment/>
    </xf>
    <xf numFmtId="3" fontId="0" fillId="33" borderId="27" xfId="0" applyNumberFormat="1" applyFont="1" applyFill="1" applyBorder="1" applyAlignment="1">
      <alignment/>
    </xf>
    <xf numFmtId="3" fontId="3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3" fontId="4" fillId="33" borderId="0" xfId="0" applyNumberFormat="1" applyFont="1" applyFill="1" applyAlignment="1">
      <alignment/>
    </xf>
    <xf numFmtId="3" fontId="0" fillId="33" borderId="31" xfId="0" applyNumberFormat="1" applyFont="1" applyFill="1" applyBorder="1" applyAlignment="1">
      <alignment/>
    </xf>
    <xf numFmtId="3" fontId="0" fillId="33" borderId="35" xfId="0" applyNumberFormat="1" applyFont="1" applyFill="1" applyBorder="1" applyAlignment="1">
      <alignment/>
    </xf>
    <xf numFmtId="0" fontId="4" fillId="33" borderId="50" xfId="0" applyFont="1" applyFill="1" applyBorder="1" applyAlignment="1">
      <alignment/>
    </xf>
    <xf numFmtId="0" fontId="4" fillId="33" borderId="35" xfId="0" applyFont="1" applyFill="1" applyBorder="1" applyAlignment="1">
      <alignment/>
    </xf>
    <xf numFmtId="3" fontId="0" fillId="33" borderId="37" xfId="0" applyNumberFormat="1" applyFont="1" applyFill="1" applyBorder="1" applyAlignment="1">
      <alignment/>
    </xf>
    <xf numFmtId="0" fontId="3" fillId="33" borderId="50" xfId="0" applyFont="1" applyFill="1" applyBorder="1" applyAlignment="1">
      <alignment/>
    </xf>
    <xf numFmtId="0" fontId="3" fillId="33" borderId="35" xfId="0" applyFont="1" applyFill="1" applyBorder="1" applyAlignment="1">
      <alignment/>
    </xf>
    <xf numFmtId="4" fontId="0" fillId="33" borderId="37" xfId="0" applyNumberFormat="1" applyFont="1" applyFill="1" applyBorder="1" applyAlignment="1">
      <alignment/>
    </xf>
    <xf numFmtId="3" fontId="5" fillId="33" borderId="27" xfId="0" applyNumberFormat="1" applyFont="1" applyFill="1" applyBorder="1" applyAlignment="1">
      <alignment/>
    </xf>
    <xf numFmtId="4" fontId="0" fillId="33" borderId="43" xfId="0" applyNumberFormat="1" applyFont="1" applyFill="1" applyBorder="1" applyAlignment="1">
      <alignment/>
    </xf>
    <xf numFmtId="3" fontId="5" fillId="33" borderId="39" xfId="0" applyNumberFormat="1" applyFont="1" applyFill="1" applyBorder="1" applyAlignment="1">
      <alignment/>
    </xf>
    <xf numFmtId="4" fontId="5" fillId="33" borderId="44" xfId="0" applyNumberFormat="1" applyFont="1" applyFill="1" applyBorder="1" applyAlignment="1">
      <alignment/>
    </xf>
    <xf numFmtId="3" fontId="5" fillId="33" borderId="31" xfId="0" applyNumberFormat="1" applyFont="1" applyFill="1" applyBorder="1" applyAlignment="1">
      <alignment/>
    </xf>
    <xf numFmtId="0" fontId="0" fillId="33" borderId="43" xfId="0" applyFont="1" applyFill="1" applyBorder="1" applyAlignment="1">
      <alignment/>
    </xf>
    <xf numFmtId="3" fontId="0" fillId="33" borderId="39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0" fillId="33" borderId="45" xfId="0" applyFont="1" applyFill="1" applyBorder="1" applyAlignment="1">
      <alignment/>
    </xf>
    <xf numFmtId="0" fontId="5" fillId="33" borderId="49" xfId="0" applyFont="1" applyFill="1" applyBorder="1" applyAlignment="1">
      <alignment/>
    </xf>
    <xf numFmtId="3" fontId="5" fillId="33" borderId="46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0" fontId="6" fillId="33" borderId="48" xfId="0" applyFont="1" applyFill="1" applyBorder="1" applyAlignment="1">
      <alignment/>
    </xf>
    <xf numFmtId="0" fontId="0" fillId="33" borderId="48" xfId="0" applyFont="1" applyFill="1" applyBorder="1" applyAlignment="1">
      <alignment/>
    </xf>
    <xf numFmtId="0" fontId="5" fillId="33" borderId="43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3" fontId="5" fillId="33" borderId="24" xfId="0" applyNumberFormat="1" applyFont="1" applyFill="1" applyBorder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:E16384"/>
    </sheetView>
  </sheetViews>
  <sheetFormatPr defaultColWidth="9.140625" defaultRowHeight="12.75"/>
  <sheetData>
    <row r="4" ht="14.25" customHeight="1"/>
    <row r="8" ht="19.5" customHeight="1"/>
    <row r="14" ht="19.5" customHeight="1"/>
    <row r="17" ht="18.75" customHeight="1"/>
    <row r="29" ht="13.5" customHeight="1"/>
    <row r="33" ht="12" customHeight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O210"/>
  <sheetViews>
    <sheetView tabSelected="1" view="pageBreakPreview" zoomScale="60" zoomScalePageLayoutView="0" workbookViewId="0" topLeftCell="A1">
      <pane xSplit="2" ySplit="2" topLeftCell="C18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Q12" sqref="Q12"/>
    </sheetView>
  </sheetViews>
  <sheetFormatPr defaultColWidth="9.140625" defaultRowHeight="12.75"/>
  <cols>
    <col min="1" max="1" width="28.8515625" style="4" customWidth="1"/>
    <col min="2" max="2" width="11.7109375" style="4" customWidth="1"/>
    <col min="3" max="3" width="13.57421875" style="75" customWidth="1"/>
    <col min="4" max="5" width="11.57421875" style="4" customWidth="1"/>
    <col min="6" max="6" width="11.28125" style="74" customWidth="1"/>
    <col min="7" max="7" width="13.140625" style="4" customWidth="1"/>
    <col min="8" max="8" width="12.421875" style="4" customWidth="1"/>
    <col min="9" max="9" width="10.421875" style="4" customWidth="1"/>
    <col min="10" max="10" width="12.28125" style="74" customWidth="1"/>
    <col min="11" max="11" width="16.421875" style="4" customWidth="1"/>
    <col min="12" max="159" width="9.140625" style="79" customWidth="1"/>
    <col min="160" max="16384" width="9.140625" style="4" customWidth="1"/>
  </cols>
  <sheetData>
    <row r="1" spans="1:11" ht="53.25" customHeight="1" thickBot="1">
      <c r="A1" s="84" t="s">
        <v>68</v>
      </c>
      <c r="D1" s="1"/>
      <c r="E1" s="2"/>
      <c r="F1" s="3"/>
      <c r="G1" s="1"/>
      <c r="I1" s="1"/>
      <c r="J1" s="3"/>
      <c r="K1" s="4" t="s">
        <v>71</v>
      </c>
    </row>
    <row r="2" spans="1:11" ht="102.75" customHeight="1">
      <c r="A2" s="85" t="s">
        <v>49</v>
      </c>
      <c r="B2" s="85" t="s">
        <v>0</v>
      </c>
      <c r="C2" s="86" t="s">
        <v>65</v>
      </c>
      <c r="D2" s="5" t="s">
        <v>42</v>
      </c>
      <c r="E2" s="6" t="s">
        <v>63</v>
      </c>
      <c r="F2" s="7" t="s">
        <v>64</v>
      </c>
      <c r="G2" s="8" t="s">
        <v>70</v>
      </c>
      <c r="H2" s="5" t="s">
        <v>43</v>
      </c>
      <c r="I2" s="6" t="s">
        <v>66</v>
      </c>
      <c r="J2" s="9" t="s">
        <v>67</v>
      </c>
      <c r="K2" s="10" t="s">
        <v>69</v>
      </c>
    </row>
    <row r="3" spans="1:11" ht="15">
      <c r="A3" s="87" t="s">
        <v>1</v>
      </c>
      <c r="B3" s="88" t="s">
        <v>2</v>
      </c>
      <c r="C3" s="11"/>
      <c r="D3" s="11"/>
      <c r="E3" s="12">
        <v>3</v>
      </c>
      <c r="F3" s="13">
        <v>2.29</v>
      </c>
      <c r="G3" s="14"/>
      <c r="H3" s="11"/>
      <c r="I3" s="12">
        <v>3</v>
      </c>
      <c r="J3" s="15">
        <v>3</v>
      </c>
      <c r="K3" s="37"/>
    </row>
    <row r="4" spans="1:11" ht="15">
      <c r="A4" s="87" t="s">
        <v>1</v>
      </c>
      <c r="B4" s="87" t="s">
        <v>7</v>
      </c>
      <c r="C4" s="89"/>
      <c r="D4" s="11"/>
      <c r="E4" s="12">
        <v>0.57</v>
      </c>
      <c r="F4" s="13">
        <v>0.57</v>
      </c>
      <c r="G4" s="14"/>
      <c r="H4" s="11"/>
      <c r="I4" s="12">
        <v>1</v>
      </c>
      <c r="J4" s="15">
        <v>1</v>
      </c>
      <c r="K4" s="37"/>
    </row>
    <row r="5" spans="1:11" ht="15.75" thickBot="1">
      <c r="A5" s="90" t="s">
        <v>40</v>
      </c>
      <c r="B5" s="91"/>
      <c r="C5" s="92"/>
      <c r="D5" s="17">
        <v>1</v>
      </c>
      <c r="E5" s="18"/>
      <c r="F5" s="19"/>
      <c r="G5" s="20"/>
      <c r="H5" s="17">
        <v>1</v>
      </c>
      <c r="I5" s="18"/>
      <c r="J5" s="21"/>
      <c r="K5" s="82"/>
    </row>
    <row r="6" spans="1:11" ht="15.75" thickBot="1">
      <c r="A6" s="93" t="s">
        <v>34</v>
      </c>
      <c r="B6" s="93"/>
      <c r="C6" s="94">
        <v>7420</v>
      </c>
      <c r="D6" s="22">
        <v>5</v>
      </c>
      <c r="E6" s="23">
        <f>SUM(E3:E5)</f>
        <v>3.57</v>
      </c>
      <c r="F6" s="24">
        <f>SUM(F3:F5)</f>
        <v>2.86</v>
      </c>
      <c r="G6" s="25">
        <f>D6-F6</f>
        <v>2.14</v>
      </c>
      <c r="H6" s="22">
        <v>6</v>
      </c>
      <c r="I6" s="23">
        <v>4</v>
      </c>
      <c r="J6" s="26">
        <f>SUM(J3:J5)</f>
        <v>4</v>
      </c>
      <c r="K6" s="61">
        <f>H6-J6</f>
        <v>2</v>
      </c>
    </row>
    <row r="7" spans="1:11" ht="15">
      <c r="A7" s="95" t="s">
        <v>3</v>
      </c>
      <c r="B7" s="95" t="s">
        <v>2</v>
      </c>
      <c r="C7" s="96"/>
      <c r="D7" s="27"/>
      <c r="E7" s="28">
        <v>2.57</v>
      </c>
      <c r="F7" s="29">
        <v>1.42</v>
      </c>
      <c r="G7" s="30"/>
      <c r="H7" s="27"/>
      <c r="I7" s="28">
        <v>6</v>
      </c>
      <c r="J7" s="31">
        <v>5</v>
      </c>
      <c r="K7" s="39"/>
    </row>
    <row r="8" spans="1:223" ht="15">
      <c r="A8" s="87" t="s">
        <v>3</v>
      </c>
      <c r="B8" s="87" t="s">
        <v>4</v>
      </c>
      <c r="C8" s="89"/>
      <c r="D8" s="11"/>
      <c r="E8" s="12">
        <v>1</v>
      </c>
      <c r="F8" s="13">
        <v>1</v>
      </c>
      <c r="G8" s="14"/>
      <c r="H8" s="11"/>
      <c r="I8" s="12">
        <v>3</v>
      </c>
      <c r="J8" s="15">
        <v>3</v>
      </c>
      <c r="K8" s="37"/>
      <c r="HO8" s="97">
        <f>SUM(C8:HN8)</f>
        <v>8</v>
      </c>
    </row>
    <row r="9" spans="1:223" s="98" customFormat="1" ht="15">
      <c r="A9" s="87" t="s">
        <v>3</v>
      </c>
      <c r="B9" s="87" t="s">
        <v>5</v>
      </c>
      <c r="C9" s="89"/>
      <c r="D9" s="11"/>
      <c r="E9" s="12">
        <v>0.57</v>
      </c>
      <c r="F9" s="13">
        <v>0.29</v>
      </c>
      <c r="G9" s="14"/>
      <c r="H9" s="11"/>
      <c r="I9" s="12">
        <v>2</v>
      </c>
      <c r="J9" s="15">
        <v>2</v>
      </c>
      <c r="K9" s="37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HO9" s="100"/>
    </row>
    <row r="10" spans="1:11" ht="15">
      <c r="A10" s="87" t="s">
        <v>3</v>
      </c>
      <c r="B10" s="87" t="s">
        <v>7</v>
      </c>
      <c r="C10" s="89"/>
      <c r="D10" s="11"/>
      <c r="E10" s="12">
        <v>1</v>
      </c>
      <c r="F10" s="13">
        <v>1</v>
      </c>
      <c r="G10" s="14"/>
      <c r="H10" s="11"/>
      <c r="I10" s="12">
        <v>5</v>
      </c>
      <c r="J10" s="15">
        <v>5</v>
      </c>
      <c r="K10" s="37"/>
    </row>
    <row r="11" spans="1:11" ht="15.75" thickBot="1">
      <c r="A11" s="90" t="s">
        <v>41</v>
      </c>
      <c r="B11" s="91"/>
      <c r="C11" s="101"/>
      <c r="D11" s="32">
        <v>1</v>
      </c>
      <c r="E11" s="33"/>
      <c r="F11" s="34"/>
      <c r="G11" s="35"/>
      <c r="H11" s="32">
        <v>1</v>
      </c>
      <c r="I11" s="33"/>
      <c r="J11" s="36"/>
      <c r="K11" s="60"/>
    </row>
    <row r="12" spans="1:11" ht="15.75" thickBot="1">
      <c r="A12" s="93" t="s">
        <v>34</v>
      </c>
      <c r="B12" s="93"/>
      <c r="C12" s="94">
        <v>2171</v>
      </c>
      <c r="D12" s="22">
        <v>7</v>
      </c>
      <c r="E12" s="23">
        <f>SUM(E7:E11)</f>
        <v>5.14</v>
      </c>
      <c r="F12" s="24">
        <f>SUM(F7:F11)</f>
        <v>3.71</v>
      </c>
      <c r="G12" s="25">
        <f>D12-F12</f>
        <v>3.29</v>
      </c>
      <c r="H12" s="22">
        <v>18</v>
      </c>
      <c r="I12" s="23">
        <v>16</v>
      </c>
      <c r="J12" s="26">
        <f>SUM(J7:J11)</f>
        <v>15</v>
      </c>
      <c r="K12" s="61">
        <f>H12-J12</f>
        <v>3</v>
      </c>
    </row>
    <row r="13" spans="1:159" s="98" customFormat="1" ht="15">
      <c r="A13" s="95" t="s">
        <v>6</v>
      </c>
      <c r="B13" s="95" t="s">
        <v>2</v>
      </c>
      <c r="C13" s="96"/>
      <c r="D13" s="27"/>
      <c r="E13" s="28">
        <v>5.2</v>
      </c>
      <c r="F13" s="29">
        <v>6.2</v>
      </c>
      <c r="G13" s="30"/>
      <c r="H13" s="27"/>
      <c r="I13" s="28">
        <v>12</v>
      </c>
      <c r="J13" s="31">
        <v>11</v>
      </c>
      <c r="K13" s="3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</row>
    <row r="14" spans="1:11" ht="15">
      <c r="A14" s="87" t="s">
        <v>6</v>
      </c>
      <c r="B14" s="87" t="s">
        <v>10</v>
      </c>
      <c r="C14" s="89"/>
      <c r="D14" s="11"/>
      <c r="E14" s="12">
        <v>0.29</v>
      </c>
      <c r="F14" s="13">
        <v>0.5</v>
      </c>
      <c r="G14" s="14"/>
      <c r="H14" s="11"/>
      <c r="I14" s="12">
        <v>1</v>
      </c>
      <c r="J14" s="15">
        <v>1</v>
      </c>
      <c r="K14" s="37"/>
    </row>
    <row r="15" spans="1:160" s="104" customFormat="1" ht="15">
      <c r="A15" s="87" t="s">
        <v>6</v>
      </c>
      <c r="B15" s="87" t="s">
        <v>5</v>
      </c>
      <c r="C15" s="102"/>
      <c r="D15" s="37"/>
      <c r="E15" s="12">
        <v>1.14</v>
      </c>
      <c r="F15" s="13">
        <v>1.14</v>
      </c>
      <c r="G15" s="38"/>
      <c r="H15" s="37"/>
      <c r="I15" s="37">
        <v>3</v>
      </c>
      <c r="J15" s="15">
        <v>2</v>
      </c>
      <c r="K15" s="37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103"/>
    </row>
    <row r="16" spans="1:11" ht="15">
      <c r="A16" s="87" t="s">
        <v>6</v>
      </c>
      <c r="B16" s="87" t="s">
        <v>7</v>
      </c>
      <c r="C16" s="89"/>
      <c r="D16" s="11"/>
      <c r="E16" s="12">
        <v>1.14</v>
      </c>
      <c r="F16" s="13">
        <v>1.14</v>
      </c>
      <c r="G16" s="14"/>
      <c r="H16" s="11"/>
      <c r="I16" s="12">
        <v>4</v>
      </c>
      <c r="J16" s="15">
        <v>4</v>
      </c>
      <c r="K16" s="37"/>
    </row>
    <row r="17" spans="1:11" ht="15">
      <c r="A17" s="87" t="s">
        <v>6</v>
      </c>
      <c r="B17" s="87" t="s">
        <v>8</v>
      </c>
      <c r="C17" s="89"/>
      <c r="D17" s="11"/>
      <c r="E17" s="12">
        <v>0.5</v>
      </c>
      <c r="F17" s="13">
        <v>0.5</v>
      </c>
      <c r="G17" s="14"/>
      <c r="H17" s="11"/>
      <c r="I17" s="12">
        <v>1</v>
      </c>
      <c r="J17" s="15">
        <v>1</v>
      </c>
      <c r="K17" s="37"/>
    </row>
    <row r="18" spans="1:11" ht="15">
      <c r="A18" s="87" t="s">
        <v>6</v>
      </c>
      <c r="B18" s="87" t="s">
        <v>46</v>
      </c>
      <c r="C18" s="89"/>
      <c r="D18" s="11"/>
      <c r="E18" s="12">
        <v>0</v>
      </c>
      <c r="F18" s="13">
        <v>0</v>
      </c>
      <c r="G18" s="14"/>
      <c r="H18" s="11"/>
      <c r="I18" s="12">
        <v>0</v>
      </c>
      <c r="J18" s="15">
        <v>0</v>
      </c>
      <c r="K18" s="37"/>
    </row>
    <row r="19" spans="1:11" ht="15">
      <c r="A19" s="87" t="s">
        <v>6</v>
      </c>
      <c r="B19" s="87" t="s">
        <v>45</v>
      </c>
      <c r="C19" s="89"/>
      <c r="D19" s="11"/>
      <c r="E19" s="12">
        <v>0.72</v>
      </c>
      <c r="F19" s="13">
        <v>0.86</v>
      </c>
      <c r="G19" s="14"/>
      <c r="H19" s="11"/>
      <c r="I19" s="12">
        <v>2</v>
      </c>
      <c r="J19" s="15">
        <v>1</v>
      </c>
      <c r="K19" s="37"/>
    </row>
    <row r="20" spans="1:11" ht="15.75" thickBot="1">
      <c r="A20" s="90" t="s">
        <v>35</v>
      </c>
      <c r="B20" s="91"/>
      <c r="C20" s="101"/>
      <c r="D20" s="32">
        <v>1</v>
      </c>
      <c r="E20" s="33"/>
      <c r="F20" s="34"/>
      <c r="G20" s="35"/>
      <c r="H20" s="32">
        <v>1</v>
      </c>
      <c r="I20" s="33"/>
      <c r="J20" s="36"/>
      <c r="K20" s="60"/>
    </row>
    <row r="21" spans="1:11" ht="15.75" thickBot="1">
      <c r="A21" s="93" t="s">
        <v>34</v>
      </c>
      <c r="B21" s="93"/>
      <c r="C21" s="94">
        <v>37961</v>
      </c>
      <c r="D21" s="22">
        <v>16</v>
      </c>
      <c r="E21" s="23">
        <f>SUM(E13:E20)</f>
        <v>8.99</v>
      </c>
      <c r="F21" s="24">
        <f>SUM(F13:F20)</f>
        <v>10.34</v>
      </c>
      <c r="G21" s="25">
        <f>D21-F21</f>
        <v>5.66</v>
      </c>
      <c r="H21" s="22">
        <v>23</v>
      </c>
      <c r="I21" s="23">
        <v>23</v>
      </c>
      <c r="J21" s="26">
        <f>SUM(J13:J20)</f>
        <v>20</v>
      </c>
      <c r="K21" s="61">
        <f>H21-J21</f>
        <v>3</v>
      </c>
    </row>
    <row r="22" spans="1:160" s="107" customFormat="1" ht="15">
      <c r="A22" s="95" t="s">
        <v>9</v>
      </c>
      <c r="B22" s="95" t="s">
        <v>2</v>
      </c>
      <c r="C22" s="105"/>
      <c r="D22" s="39"/>
      <c r="E22" s="28">
        <v>2.6</v>
      </c>
      <c r="F22" s="40">
        <v>5</v>
      </c>
      <c r="G22" s="39"/>
      <c r="H22" s="39"/>
      <c r="I22" s="28">
        <v>11</v>
      </c>
      <c r="J22" s="41">
        <v>11</v>
      </c>
      <c r="K22" s="3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106"/>
    </row>
    <row r="23" spans="1:160" s="104" customFormat="1" ht="15">
      <c r="A23" s="87" t="s">
        <v>9</v>
      </c>
      <c r="B23" s="87" t="s">
        <v>4</v>
      </c>
      <c r="C23" s="102"/>
      <c r="D23" s="37"/>
      <c r="E23" s="12">
        <v>0.66</v>
      </c>
      <c r="F23" s="40">
        <v>1.15</v>
      </c>
      <c r="G23" s="37"/>
      <c r="H23" s="37"/>
      <c r="I23" s="12">
        <v>3</v>
      </c>
      <c r="J23" s="42">
        <v>4</v>
      </c>
      <c r="K23" s="37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103"/>
    </row>
    <row r="24" spans="1:159" s="98" customFormat="1" ht="15">
      <c r="A24" s="87" t="s">
        <v>9</v>
      </c>
      <c r="B24" s="87" t="s">
        <v>10</v>
      </c>
      <c r="C24" s="89"/>
      <c r="D24" s="11"/>
      <c r="E24" s="12">
        <v>1.7</v>
      </c>
      <c r="F24" s="40">
        <v>1.84</v>
      </c>
      <c r="G24" s="16"/>
      <c r="H24" s="11"/>
      <c r="I24" s="12">
        <v>4</v>
      </c>
      <c r="J24" s="42">
        <v>4</v>
      </c>
      <c r="K24" s="37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</row>
    <row r="25" spans="1:159" s="98" customFormat="1" ht="15.75" customHeight="1">
      <c r="A25" s="87" t="s">
        <v>9</v>
      </c>
      <c r="B25" s="87" t="s">
        <v>5</v>
      </c>
      <c r="C25" s="89"/>
      <c r="D25" s="11"/>
      <c r="E25" s="12">
        <v>1.14</v>
      </c>
      <c r="F25" s="40">
        <v>1.14</v>
      </c>
      <c r="G25" s="16"/>
      <c r="H25" s="11"/>
      <c r="I25" s="12">
        <v>4</v>
      </c>
      <c r="J25" s="42">
        <v>4</v>
      </c>
      <c r="K25" s="37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</row>
    <row r="26" spans="1:11" ht="15.75" customHeight="1">
      <c r="A26" s="87" t="s">
        <v>9</v>
      </c>
      <c r="B26" s="87" t="s">
        <v>7</v>
      </c>
      <c r="C26" s="89"/>
      <c r="D26" s="11"/>
      <c r="E26" s="12">
        <v>1.6</v>
      </c>
      <c r="F26" s="40">
        <v>1.6</v>
      </c>
      <c r="G26" s="16"/>
      <c r="H26" s="11"/>
      <c r="I26" s="12">
        <v>8</v>
      </c>
      <c r="J26" s="42">
        <v>8</v>
      </c>
      <c r="K26" s="37"/>
    </row>
    <row r="27" spans="1:11" ht="15">
      <c r="A27" s="87" t="s">
        <v>9</v>
      </c>
      <c r="B27" s="87" t="s">
        <v>8</v>
      </c>
      <c r="C27" s="89"/>
      <c r="D27" s="11"/>
      <c r="E27" s="12">
        <v>0.5</v>
      </c>
      <c r="F27" s="40">
        <v>0.5</v>
      </c>
      <c r="G27" s="16"/>
      <c r="H27" s="11"/>
      <c r="I27" s="12">
        <v>1</v>
      </c>
      <c r="J27" s="42">
        <v>1</v>
      </c>
      <c r="K27" s="37"/>
    </row>
    <row r="28" spans="1:11" ht="15.75" thickBot="1">
      <c r="A28" s="90" t="s">
        <v>35</v>
      </c>
      <c r="B28" s="91"/>
      <c r="C28" s="101"/>
      <c r="D28" s="32">
        <v>1</v>
      </c>
      <c r="E28" s="33"/>
      <c r="F28" s="34"/>
      <c r="G28" s="35"/>
      <c r="H28" s="32">
        <v>1</v>
      </c>
      <c r="I28" s="33"/>
      <c r="J28" s="36"/>
      <c r="K28" s="60"/>
    </row>
    <row r="29" spans="1:11" ht="15.75" thickBot="1">
      <c r="A29" s="93" t="s">
        <v>34</v>
      </c>
      <c r="B29" s="93"/>
      <c r="C29" s="94">
        <v>26036</v>
      </c>
      <c r="D29" s="22">
        <v>13</v>
      </c>
      <c r="E29" s="23">
        <f>SUM(E22:E28)</f>
        <v>8.2</v>
      </c>
      <c r="F29" s="24">
        <f>SUM(F22:F28)</f>
        <v>11.23</v>
      </c>
      <c r="G29" s="25">
        <f>D29-F29</f>
        <v>1.7699999999999996</v>
      </c>
      <c r="H29" s="22">
        <v>32</v>
      </c>
      <c r="I29" s="23">
        <v>31</v>
      </c>
      <c r="J29" s="26">
        <f>SUM(J22:J28)</f>
        <v>32</v>
      </c>
      <c r="K29" s="61">
        <f>H29-J29</f>
        <v>0</v>
      </c>
    </row>
    <row r="30" spans="1:11" ht="15">
      <c r="A30" s="95" t="s">
        <v>52</v>
      </c>
      <c r="B30" s="108" t="s">
        <v>53</v>
      </c>
      <c r="C30" s="109"/>
      <c r="D30" s="43"/>
      <c r="E30" s="44">
        <v>0.57</v>
      </c>
      <c r="F30" s="29">
        <v>0.28</v>
      </c>
      <c r="G30" s="30"/>
      <c r="H30" s="43"/>
      <c r="I30" s="44">
        <v>1</v>
      </c>
      <c r="J30" s="45">
        <v>1</v>
      </c>
      <c r="K30" s="62"/>
    </row>
    <row r="31" spans="1:11" ht="15">
      <c r="A31" s="95" t="s">
        <v>52</v>
      </c>
      <c r="B31" s="110" t="s">
        <v>60</v>
      </c>
      <c r="C31" s="111"/>
      <c r="D31" s="46"/>
      <c r="E31" s="47">
        <v>0.23</v>
      </c>
      <c r="F31" s="48">
        <v>0.23</v>
      </c>
      <c r="G31" s="49"/>
      <c r="H31" s="46"/>
      <c r="I31" s="47">
        <v>1</v>
      </c>
      <c r="J31" s="50">
        <v>1</v>
      </c>
      <c r="K31" s="63"/>
    </row>
    <row r="32" spans="1:11" ht="15.75" thickBot="1">
      <c r="A32" s="90" t="s">
        <v>35</v>
      </c>
      <c r="B32" s="112"/>
      <c r="C32" s="113"/>
      <c r="D32" s="51"/>
      <c r="E32" s="52"/>
      <c r="F32" s="53"/>
      <c r="G32" s="54"/>
      <c r="H32" s="51"/>
      <c r="I32" s="52"/>
      <c r="J32" s="55"/>
      <c r="K32" s="64"/>
    </row>
    <row r="33" spans="1:11" ht="15.75" thickBot="1">
      <c r="A33" s="93" t="s">
        <v>34</v>
      </c>
      <c r="B33" s="93"/>
      <c r="C33" s="94">
        <v>9304</v>
      </c>
      <c r="D33" s="22">
        <v>2</v>
      </c>
      <c r="E33" s="23">
        <f>E30</f>
        <v>0.57</v>
      </c>
      <c r="F33" s="24">
        <f>SUM(F30:F32)</f>
        <v>0.51</v>
      </c>
      <c r="G33" s="25">
        <f>D33-F33</f>
        <v>1.49</v>
      </c>
      <c r="H33" s="22">
        <v>3</v>
      </c>
      <c r="I33" s="23">
        <v>2</v>
      </c>
      <c r="J33" s="26">
        <f>SUM(J30:J32)</f>
        <v>2</v>
      </c>
      <c r="K33" s="61">
        <f>H33-J33</f>
        <v>1</v>
      </c>
    </row>
    <row r="34" spans="1:11" ht="15.75" customHeight="1">
      <c r="A34" s="95" t="s">
        <v>50</v>
      </c>
      <c r="B34" s="95" t="s">
        <v>2</v>
      </c>
      <c r="C34" s="96"/>
      <c r="D34" s="27"/>
      <c r="E34" s="28">
        <v>0</v>
      </c>
      <c r="F34" s="29">
        <v>0</v>
      </c>
      <c r="G34" s="30"/>
      <c r="H34" s="27"/>
      <c r="I34" s="28"/>
      <c r="J34" s="31"/>
      <c r="K34" s="39"/>
    </row>
    <row r="35" spans="1:11" ht="15.75" customHeight="1">
      <c r="A35" s="87" t="s">
        <v>50</v>
      </c>
      <c r="B35" s="87" t="s">
        <v>5</v>
      </c>
      <c r="C35" s="89"/>
      <c r="D35" s="11"/>
      <c r="E35" s="12">
        <v>1.14</v>
      </c>
      <c r="F35" s="13">
        <v>1.14</v>
      </c>
      <c r="G35" s="14"/>
      <c r="H35" s="11"/>
      <c r="I35" s="12">
        <v>2</v>
      </c>
      <c r="J35" s="15">
        <v>2</v>
      </c>
      <c r="K35" s="37"/>
    </row>
    <row r="36" spans="1:11" ht="15.75" thickBot="1">
      <c r="A36" s="90" t="s">
        <v>35</v>
      </c>
      <c r="B36" s="112"/>
      <c r="C36" s="113"/>
      <c r="D36" s="51"/>
      <c r="E36" s="52"/>
      <c r="F36" s="53"/>
      <c r="G36" s="54"/>
      <c r="H36" s="51"/>
      <c r="I36" s="52"/>
      <c r="J36" s="55"/>
      <c r="K36" s="64"/>
    </row>
    <row r="37" spans="1:11" ht="15.75" thickBot="1">
      <c r="A37" s="93" t="s">
        <v>34</v>
      </c>
      <c r="B37" s="93"/>
      <c r="C37" s="94">
        <v>6694</v>
      </c>
      <c r="D37" s="22">
        <v>3</v>
      </c>
      <c r="E37" s="23">
        <f>SUM(E35:E36)</f>
        <v>1.14</v>
      </c>
      <c r="F37" s="24">
        <f>SUM(F35:F36)</f>
        <v>1.14</v>
      </c>
      <c r="G37" s="25">
        <f>D37-F37</f>
        <v>1.86</v>
      </c>
      <c r="H37" s="22">
        <v>3</v>
      </c>
      <c r="I37" s="23">
        <v>2</v>
      </c>
      <c r="J37" s="26">
        <f>SUM(J35:J36)</f>
        <v>2</v>
      </c>
      <c r="K37" s="61">
        <f>H37-J37</f>
        <v>1</v>
      </c>
    </row>
    <row r="38" spans="1:11" ht="15">
      <c r="A38" s="95" t="s">
        <v>11</v>
      </c>
      <c r="B38" s="95" t="s">
        <v>2</v>
      </c>
      <c r="C38" s="96"/>
      <c r="D38" s="27"/>
      <c r="E38" s="28">
        <v>0.8</v>
      </c>
      <c r="F38" s="29">
        <v>0.86</v>
      </c>
      <c r="G38" s="30"/>
      <c r="H38" s="27"/>
      <c r="I38" s="28">
        <v>4</v>
      </c>
      <c r="J38" s="31">
        <v>5</v>
      </c>
      <c r="K38" s="39"/>
    </row>
    <row r="39" spans="1:11" ht="15">
      <c r="A39" s="95" t="s">
        <v>11</v>
      </c>
      <c r="B39" s="87" t="s">
        <v>53</v>
      </c>
      <c r="C39" s="89"/>
      <c r="D39" s="11"/>
      <c r="E39" s="12">
        <v>0</v>
      </c>
      <c r="F39" s="13">
        <v>0</v>
      </c>
      <c r="G39" s="14"/>
      <c r="H39" s="11"/>
      <c r="I39" s="12">
        <v>0</v>
      </c>
      <c r="J39" s="15">
        <v>0</v>
      </c>
      <c r="K39" s="37"/>
    </row>
    <row r="40" spans="1:11" ht="15.75" thickBot="1">
      <c r="A40" s="90" t="s">
        <v>40</v>
      </c>
      <c r="B40" s="91"/>
      <c r="C40" s="101"/>
      <c r="D40" s="32">
        <v>1</v>
      </c>
      <c r="E40" s="33"/>
      <c r="F40" s="34"/>
      <c r="G40" s="35"/>
      <c r="H40" s="32">
        <v>1</v>
      </c>
      <c r="I40" s="33"/>
      <c r="J40" s="36"/>
      <c r="K40" s="60"/>
    </row>
    <row r="41" spans="1:11" ht="15.75" thickBot="1">
      <c r="A41" s="93" t="s">
        <v>34</v>
      </c>
      <c r="B41" s="93"/>
      <c r="C41" s="94">
        <v>14345</v>
      </c>
      <c r="D41" s="22">
        <v>3</v>
      </c>
      <c r="E41" s="23">
        <f>SUM(E38:E40)</f>
        <v>0.8</v>
      </c>
      <c r="F41" s="24">
        <f>SUM(F38:F40)</f>
        <v>0.86</v>
      </c>
      <c r="G41" s="25">
        <f>D41-F41</f>
        <v>2.14</v>
      </c>
      <c r="H41" s="22">
        <v>6</v>
      </c>
      <c r="I41" s="23">
        <v>4</v>
      </c>
      <c r="J41" s="26">
        <f>SUM(J38:J40)</f>
        <v>5</v>
      </c>
      <c r="K41" s="61">
        <f>H41-J41</f>
        <v>1</v>
      </c>
    </row>
    <row r="42" spans="1:11" ht="15">
      <c r="A42" s="95" t="s">
        <v>57</v>
      </c>
      <c r="B42" s="95" t="s">
        <v>2</v>
      </c>
      <c r="C42" s="96"/>
      <c r="D42" s="27"/>
      <c r="E42" s="28">
        <v>1.6</v>
      </c>
      <c r="F42" s="29">
        <v>0.29</v>
      </c>
      <c r="G42" s="30"/>
      <c r="H42" s="27"/>
      <c r="I42" s="28">
        <v>2</v>
      </c>
      <c r="J42" s="31">
        <v>1</v>
      </c>
      <c r="K42" s="39"/>
    </row>
    <row r="43" spans="1:11" ht="15">
      <c r="A43" s="95" t="s">
        <v>57</v>
      </c>
      <c r="B43" s="114" t="s">
        <v>59</v>
      </c>
      <c r="C43" s="115"/>
      <c r="D43" s="56"/>
      <c r="E43" s="57">
        <v>0.43</v>
      </c>
      <c r="F43" s="48">
        <v>0.43</v>
      </c>
      <c r="G43" s="49"/>
      <c r="H43" s="56"/>
      <c r="I43" s="57">
        <v>1</v>
      </c>
      <c r="J43" s="58">
        <v>1</v>
      </c>
      <c r="K43" s="59"/>
    </row>
    <row r="44" spans="1:11" ht="15.75" thickBot="1">
      <c r="A44" s="90" t="s">
        <v>40</v>
      </c>
      <c r="B44" s="91"/>
      <c r="C44" s="101"/>
      <c r="D44" s="32">
        <v>1</v>
      </c>
      <c r="E44" s="33"/>
      <c r="F44" s="34"/>
      <c r="G44" s="35"/>
      <c r="H44" s="32">
        <v>1</v>
      </c>
      <c r="I44" s="33"/>
      <c r="J44" s="36"/>
      <c r="K44" s="60"/>
    </row>
    <row r="45" spans="1:11" ht="15.75" thickBot="1">
      <c r="A45" s="93" t="s">
        <v>34</v>
      </c>
      <c r="B45" s="93"/>
      <c r="C45" s="94">
        <v>2950</v>
      </c>
      <c r="D45" s="22">
        <v>3</v>
      </c>
      <c r="E45" s="23">
        <f>SUM(E42:E44)</f>
        <v>2.0300000000000002</v>
      </c>
      <c r="F45" s="24">
        <f>SUM(F42:F44)</f>
        <v>0.72</v>
      </c>
      <c r="G45" s="25">
        <f>D45-F45</f>
        <v>2.2800000000000002</v>
      </c>
      <c r="H45" s="22">
        <v>4</v>
      </c>
      <c r="I45" s="23">
        <v>3</v>
      </c>
      <c r="J45" s="26">
        <f>SUM(J42:J44)</f>
        <v>2</v>
      </c>
      <c r="K45" s="61">
        <f>H45-J45</f>
        <v>2</v>
      </c>
    </row>
    <row r="46" spans="1:11" ht="15">
      <c r="A46" s="95" t="s">
        <v>12</v>
      </c>
      <c r="B46" s="95" t="s">
        <v>2</v>
      </c>
      <c r="C46" s="96"/>
      <c r="D46" s="27"/>
      <c r="E46" s="28">
        <v>1</v>
      </c>
      <c r="F46" s="29">
        <v>2</v>
      </c>
      <c r="G46" s="30"/>
      <c r="H46" s="27"/>
      <c r="I46" s="28">
        <v>5</v>
      </c>
      <c r="J46" s="31">
        <v>5</v>
      </c>
      <c r="K46" s="39"/>
    </row>
    <row r="47" spans="1:11" ht="15">
      <c r="A47" s="95" t="s">
        <v>12</v>
      </c>
      <c r="B47" s="114" t="s">
        <v>5</v>
      </c>
      <c r="C47" s="115"/>
      <c r="D47" s="56"/>
      <c r="E47" s="57">
        <v>0.71</v>
      </c>
      <c r="F47" s="48">
        <v>0.71</v>
      </c>
      <c r="G47" s="49"/>
      <c r="H47" s="56"/>
      <c r="I47" s="57">
        <v>1</v>
      </c>
      <c r="J47" s="58">
        <v>1</v>
      </c>
      <c r="K47" s="59"/>
    </row>
    <row r="48" spans="1:11" ht="15.75" thickBot="1">
      <c r="A48" s="90" t="s">
        <v>40</v>
      </c>
      <c r="B48" s="91"/>
      <c r="C48" s="101"/>
      <c r="D48" s="32">
        <v>1</v>
      </c>
      <c r="E48" s="33"/>
      <c r="F48" s="34"/>
      <c r="G48" s="35"/>
      <c r="H48" s="32">
        <v>1</v>
      </c>
      <c r="I48" s="33"/>
      <c r="J48" s="36"/>
      <c r="K48" s="60"/>
    </row>
    <row r="49" spans="1:11" ht="15.75" thickBot="1">
      <c r="A49" s="93" t="s">
        <v>34</v>
      </c>
      <c r="B49" s="93"/>
      <c r="C49" s="94">
        <v>6339</v>
      </c>
      <c r="D49" s="22">
        <v>3</v>
      </c>
      <c r="E49" s="23">
        <f>SUM(E46:E48)</f>
        <v>1.71</v>
      </c>
      <c r="F49" s="24">
        <f>SUM(F46:F48)</f>
        <v>2.71</v>
      </c>
      <c r="G49" s="25">
        <f>D49-F49</f>
        <v>0.29000000000000004</v>
      </c>
      <c r="H49" s="22">
        <v>6</v>
      </c>
      <c r="I49" s="23">
        <v>6</v>
      </c>
      <c r="J49" s="26">
        <f>SUM(J46:J48)</f>
        <v>6</v>
      </c>
      <c r="K49" s="61">
        <f>H49-J49</f>
        <v>0</v>
      </c>
    </row>
    <row r="50" spans="1:11" ht="15.75" customHeight="1">
      <c r="A50" s="95" t="s">
        <v>13</v>
      </c>
      <c r="B50" s="95" t="s">
        <v>2</v>
      </c>
      <c r="C50" s="96"/>
      <c r="D50" s="27"/>
      <c r="E50" s="28">
        <v>4.6</v>
      </c>
      <c r="F50" s="29">
        <v>4.1</v>
      </c>
      <c r="G50" s="30"/>
      <c r="H50" s="27"/>
      <c r="I50" s="28">
        <v>5</v>
      </c>
      <c r="J50" s="31">
        <v>5</v>
      </c>
      <c r="K50" s="39"/>
    </row>
    <row r="51" spans="1:11" ht="15">
      <c r="A51" s="87" t="s">
        <v>13</v>
      </c>
      <c r="B51" s="87" t="s">
        <v>5</v>
      </c>
      <c r="C51" s="89"/>
      <c r="D51" s="11"/>
      <c r="E51" s="12"/>
      <c r="F51" s="13"/>
      <c r="G51" s="14"/>
      <c r="H51" s="11"/>
      <c r="I51" s="12">
        <v>0</v>
      </c>
      <c r="J51" s="15">
        <v>0</v>
      </c>
      <c r="K51" s="37"/>
    </row>
    <row r="52" spans="1:11" ht="15">
      <c r="A52" s="87" t="s">
        <v>13</v>
      </c>
      <c r="B52" s="87" t="s">
        <v>10</v>
      </c>
      <c r="C52" s="89"/>
      <c r="D52" s="11"/>
      <c r="E52" s="12">
        <v>1</v>
      </c>
      <c r="F52" s="13">
        <v>1</v>
      </c>
      <c r="G52" s="14"/>
      <c r="H52" s="11"/>
      <c r="I52" s="12">
        <v>2</v>
      </c>
      <c r="J52" s="15">
        <v>2</v>
      </c>
      <c r="K52" s="37"/>
    </row>
    <row r="53" spans="1:11" ht="15">
      <c r="A53" s="87" t="s">
        <v>13</v>
      </c>
      <c r="B53" s="87" t="s">
        <v>7</v>
      </c>
      <c r="C53" s="89"/>
      <c r="D53" s="11"/>
      <c r="E53" s="12">
        <v>1.07</v>
      </c>
      <c r="F53" s="13">
        <v>1.07</v>
      </c>
      <c r="G53" s="14"/>
      <c r="H53" s="11"/>
      <c r="I53" s="12">
        <v>3</v>
      </c>
      <c r="J53" s="15">
        <v>3</v>
      </c>
      <c r="K53" s="37"/>
    </row>
    <row r="54" spans="1:11" ht="15">
      <c r="A54" s="87" t="s">
        <v>13</v>
      </c>
      <c r="B54" s="87" t="s">
        <v>4</v>
      </c>
      <c r="C54" s="89"/>
      <c r="D54" s="11"/>
      <c r="E54" s="12">
        <v>1</v>
      </c>
      <c r="F54" s="13">
        <v>0</v>
      </c>
      <c r="G54" s="14"/>
      <c r="H54" s="11"/>
      <c r="I54" s="12">
        <v>1</v>
      </c>
      <c r="J54" s="15">
        <v>0</v>
      </c>
      <c r="K54" s="37"/>
    </row>
    <row r="55" spans="1:11" ht="15.75" thickBot="1">
      <c r="A55" s="90" t="s">
        <v>41</v>
      </c>
      <c r="B55" s="91"/>
      <c r="C55" s="101"/>
      <c r="D55" s="32">
        <v>1</v>
      </c>
      <c r="E55" s="33"/>
      <c r="F55" s="34"/>
      <c r="G55" s="35"/>
      <c r="H55" s="32">
        <v>1</v>
      </c>
      <c r="I55" s="33"/>
      <c r="J55" s="36"/>
      <c r="K55" s="60"/>
    </row>
    <row r="56" spans="1:11" ht="15.75" thickBot="1">
      <c r="A56" s="93" t="s">
        <v>34</v>
      </c>
      <c r="B56" s="93"/>
      <c r="C56" s="94">
        <v>20115</v>
      </c>
      <c r="D56" s="22">
        <v>9</v>
      </c>
      <c r="E56" s="23">
        <f>SUM(E50:E55)</f>
        <v>7.67</v>
      </c>
      <c r="F56" s="24">
        <f>SUM(F50:F55)</f>
        <v>6.17</v>
      </c>
      <c r="G56" s="25">
        <f>D56-F56</f>
        <v>2.83</v>
      </c>
      <c r="H56" s="22">
        <v>13</v>
      </c>
      <c r="I56" s="23">
        <v>11</v>
      </c>
      <c r="J56" s="26">
        <f>SUM(J50:J55)</f>
        <v>10</v>
      </c>
      <c r="K56" s="61">
        <f>H56-J56</f>
        <v>3</v>
      </c>
    </row>
    <row r="57" spans="1:11" ht="15.75" customHeight="1">
      <c r="A57" s="95" t="s">
        <v>14</v>
      </c>
      <c r="B57" s="95" t="s">
        <v>2</v>
      </c>
      <c r="C57" s="96"/>
      <c r="D57" s="27"/>
      <c r="E57" s="28">
        <v>7.5</v>
      </c>
      <c r="F57" s="29">
        <v>7.79</v>
      </c>
      <c r="G57" s="30"/>
      <c r="H57" s="27"/>
      <c r="I57" s="28">
        <v>11</v>
      </c>
      <c r="J57" s="31">
        <v>11</v>
      </c>
      <c r="K57" s="39"/>
    </row>
    <row r="58" spans="1:11" ht="15">
      <c r="A58" s="87" t="s">
        <v>14</v>
      </c>
      <c r="B58" s="87" t="s">
        <v>10</v>
      </c>
      <c r="C58" s="89"/>
      <c r="D58" s="11"/>
      <c r="E58" s="12">
        <v>1</v>
      </c>
      <c r="F58" s="13">
        <v>0</v>
      </c>
      <c r="G58" s="14"/>
      <c r="H58" s="11"/>
      <c r="I58" s="12">
        <v>1</v>
      </c>
      <c r="J58" s="15">
        <v>0</v>
      </c>
      <c r="K58" s="37"/>
    </row>
    <row r="59" spans="1:11" ht="15">
      <c r="A59" s="87" t="s">
        <v>14</v>
      </c>
      <c r="B59" s="87" t="s">
        <v>5</v>
      </c>
      <c r="C59" s="89"/>
      <c r="D59" s="11"/>
      <c r="E59" s="12">
        <v>0.93</v>
      </c>
      <c r="F59" s="13">
        <v>0.94</v>
      </c>
      <c r="G59" s="14"/>
      <c r="H59" s="11"/>
      <c r="I59" s="12">
        <v>1</v>
      </c>
      <c r="J59" s="15">
        <v>1</v>
      </c>
      <c r="K59" s="37"/>
    </row>
    <row r="60" spans="1:11" ht="15">
      <c r="A60" s="87" t="s">
        <v>14</v>
      </c>
      <c r="B60" s="87" t="s">
        <v>7</v>
      </c>
      <c r="C60" s="89"/>
      <c r="D60" s="11"/>
      <c r="E60" s="12">
        <v>1.71</v>
      </c>
      <c r="F60" s="13">
        <v>2.21</v>
      </c>
      <c r="G60" s="14"/>
      <c r="H60" s="11"/>
      <c r="I60" s="12">
        <v>3</v>
      </c>
      <c r="J60" s="15">
        <v>3</v>
      </c>
      <c r="K60" s="37"/>
    </row>
    <row r="61" spans="1:11" ht="15">
      <c r="A61" s="87" t="s">
        <v>14</v>
      </c>
      <c r="B61" s="91" t="s">
        <v>45</v>
      </c>
      <c r="C61" s="101"/>
      <c r="D61" s="32"/>
      <c r="E61" s="33">
        <v>1</v>
      </c>
      <c r="F61" s="34">
        <v>1</v>
      </c>
      <c r="G61" s="35"/>
      <c r="H61" s="32"/>
      <c r="I61" s="33">
        <v>1</v>
      </c>
      <c r="J61" s="36">
        <v>1</v>
      </c>
      <c r="K61" s="60"/>
    </row>
    <row r="62" spans="1:11" ht="15.75" thickBot="1">
      <c r="A62" s="90" t="s">
        <v>40</v>
      </c>
      <c r="B62" s="91"/>
      <c r="C62" s="101"/>
      <c r="D62" s="32">
        <v>1</v>
      </c>
      <c r="E62" s="33"/>
      <c r="F62" s="34"/>
      <c r="G62" s="35"/>
      <c r="H62" s="32">
        <v>1</v>
      </c>
      <c r="I62" s="33"/>
      <c r="J62" s="36"/>
      <c r="K62" s="60"/>
    </row>
    <row r="63" spans="1:11" ht="15.75" thickBot="1">
      <c r="A63" s="93" t="s">
        <v>34</v>
      </c>
      <c r="B63" s="93"/>
      <c r="C63" s="94">
        <v>59890</v>
      </c>
      <c r="D63" s="22">
        <v>18</v>
      </c>
      <c r="E63" s="23">
        <f>SUM(E57:E62)</f>
        <v>12.14</v>
      </c>
      <c r="F63" s="24">
        <f>SUM(F57:F62)</f>
        <v>11.940000000000001</v>
      </c>
      <c r="G63" s="25">
        <f>D63-F63</f>
        <v>6.059999999999999</v>
      </c>
      <c r="H63" s="22">
        <v>19</v>
      </c>
      <c r="I63" s="23">
        <v>17</v>
      </c>
      <c r="J63" s="26">
        <f>SUM(J57:J62)</f>
        <v>16</v>
      </c>
      <c r="K63" s="61">
        <f>H63-J63</f>
        <v>3</v>
      </c>
    </row>
    <row r="64" spans="1:11" ht="15">
      <c r="A64" s="95" t="s">
        <v>15</v>
      </c>
      <c r="B64" s="95" t="s">
        <v>2</v>
      </c>
      <c r="C64" s="96"/>
      <c r="D64" s="27"/>
      <c r="E64" s="28">
        <v>3.5</v>
      </c>
      <c r="F64" s="29">
        <v>5.73</v>
      </c>
      <c r="G64" s="30"/>
      <c r="H64" s="27"/>
      <c r="I64" s="28">
        <v>6</v>
      </c>
      <c r="J64" s="31">
        <v>7</v>
      </c>
      <c r="K64" s="39"/>
    </row>
    <row r="65" spans="1:11" ht="15">
      <c r="A65" s="87" t="s">
        <v>15</v>
      </c>
      <c r="B65" s="87" t="s">
        <v>5</v>
      </c>
      <c r="C65" s="89"/>
      <c r="D65" s="11"/>
      <c r="E65" s="12">
        <v>0.86</v>
      </c>
      <c r="F65" s="13">
        <v>0.85</v>
      </c>
      <c r="G65" s="14"/>
      <c r="H65" s="11"/>
      <c r="I65" s="12">
        <v>1</v>
      </c>
      <c r="J65" s="15">
        <v>1</v>
      </c>
      <c r="K65" s="37"/>
    </row>
    <row r="66" spans="1:11" ht="15">
      <c r="A66" s="87" t="s">
        <v>15</v>
      </c>
      <c r="B66" s="87" t="s">
        <v>7</v>
      </c>
      <c r="C66" s="89"/>
      <c r="D66" s="11"/>
      <c r="E66" s="12">
        <v>1</v>
      </c>
      <c r="F66" s="13">
        <v>1</v>
      </c>
      <c r="G66" s="14"/>
      <c r="H66" s="11"/>
      <c r="I66" s="12">
        <v>2</v>
      </c>
      <c r="J66" s="15">
        <v>2</v>
      </c>
      <c r="K66" s="37"/>
    </row>
    <row r="67" spans="1:11" ht="15">
      <c r="A67" s="87" t="s">
        <v>15</v>
      </c>
      <c r="B67" s="87" t="s">
        <v>54</v>
      </c>
      <c r="C67" s="89"/>
      <c r="D67" s="11"/>
      <c r="E67" s="12">
        <v>0.5</v>
      </c>
      <c r="F67" s="13">
        <v>0.5</v>
      </c>
      <c r="G67" s="14"/>
      <c r="H67" s="11"/>
      <c r="I67" s="12">
        <v>1</v>
      </c>
      <c r="J67" s="15">
        <v>1</v>
      </c>
      <c r="K67" s="37"/>
    </row>
    <row r="68" spans="1:11" ht="15.75" thickBot="1">
      <c r="A68" s="90" t="s">
        <v>41</v>
      </c>
      <c r="B68" s="91"/>
      <c r="C68" s="101"/>
      <c r="D68" s="32">
        <v>1</v>
      </c>
      <c r="E68" s="33"/>
      <c r="F68" s="34"/>
      <c r="G68" s="35"/>
      <c r="H68" s="32">
        <v>1</v>
      </c>
      <c r="I68" s="33"/>
      <c r="J68" s="36"/>
      <c r="K68" s="60"/>
    </row>
    <row r="69" spans="1:11" ht="15.75" thickBot="1">
      <c r="A69" s="93" t="s">
        <v>34</v>
      </c>
      <c r="B69" s="93"/>
      <c r="C69" s="94">
        <v>16020</v>
      </c>
      <c r="D69" s="22">
        <v>9</v>
      </c>
      <c r="E69" s="23">
        <f>SUM(E64:E68)</f>
        <v>5.86</v>
      </c>
      <c r="F69" s="24">
        <f>SUM(F64:F68)</f>
        <v>8.08</v>
      </c>
      <c r="G69" s="25">
        <f>D69-F69</f>
        <v>0.9199999999999999</v>
      </c>
      <c r="H69" s="22">
        <v>12</v>
      </c>
      <c r="I69" s="23">
        <v>10</v>
      </c>
      <c r="J69" s="26">
        <f>SUM(J64:J68)</f>
        <v>11</v>
      </c>
      <c r="K69" s="61">
        <f>H69-J69</f>
        <v>1</v>
      </c>
    </row>
    <row r="70" spans="1:11" ht="15">
      <c r="A70" s="95" t="s">
        <v>16</v>
      </c>
      <c r="B70" s="95" t="s">
        <v>2</v>
      </c>
      <c r="C70" s="96"/>
      <c r="D70" s="27"/>
      <c r="E70" s="28">
        <v>3.93</v>
      </c>
      <c r="F70" s="29">
        <v>3.94</v>
      </c>
      <c r="G70" s="30"/>
      <c r="H70" s="27"/>
      <c r="I70" s="28">
        <v>10</v>
      </c>
      <c r="J70" s="31">
        <v>8</v>
      </c>
      <c r="K70" s="39"/>
    </row>
    <row r="71" spans="1:11" ht="15">
      <c r="A71" s="87" t="s">
        <v>16</v>
      </c>
      <c r="B71" s="87" t="s">
        <v>7</v>
      </c>
      <c r="C71" s="89"/>
      <c r="D71" s="11"/>
      <c r="E71" s="12">
        <v>0.57</v>
      </c>
      <c r="F71" s="13">
        <v>0.57</v>
      </c>
      <c r="G71" s="14"/>
      <c r="H71" s="11"/>
      <c r="I71" s="12">
        <v>2</v>
      </c>
      <c r="J71" s="15">
        <v>2</v>
      </c>
      <c r="K71" s="37"/>
    </row>
    <row r="72" spans="1:11" ht="15">
      <c r="A72" s="87" t="s">
        <v>16</v>
      </c>
      <c r="B72" s="87" t="s">
        <v>5</v>
      </c>
      <c r="C72" s="89"/>
      <c r="D72" s="11"/>
      <c r="E72" s="12">
        <v>1.65</v>
      </c>
      <c r="F72" s="13">
        <v>1.64</v>
      </c>
      <c r="G72" s="14"/>
      <c r="H72" s="11"/>
      <c r="I72" s="12">
        <v>4</v>
      </c>
      <c r="J72" s="15">
        <v>4</v>
      </c>
      <c r="K72" s="37"/>
    </row>
    <row r="73" spans="1:11" ht="15">
      <c r="A73" s="87" t="s">
        <v>16</v>
      </c>
      <c r="B73" s="87" t="s">
        <v>10</v>
      </c>
      <c r="C73" s="89"/>
      <c r="D73" s="11"/>
      <c r="E73" s="12">
        <v>1.36</v>
      </c>
      <c r="F73" s="13">
        <v>0.5</v>
      </c>
      <c r="G73" s="14"/>
      <c r="H73" s="11"/>
      <c r="I73" s="12">
        <v>2</v>
      </c>
      <c r="J73" s="15">
        <v>1</v>
      </c>
      <c r="K73" s="37"/>
    </row>
    <row r="74" spans="1:11" ht="15.75" thickBot="1">
      <c r="A74" s="90" t="s">
        <v>41</v>
      </c>
      <c r="B74" s="91"/>
      <c r="C74" s="101"/>
      <c r="D74" s="32">
        <v>1</v>
      </c>
      <c r="E74" s="33"/>
      <c r="F74" s="53"/>
      <c r="G74" s="54"/>
      <c r="H74" s="32">
        <v>1</v>
      </c>
      <c r="I74" s="33"/>
      <c r="J74" s="55"/>
      <c r="K74" s="60"/>
    </row>
    <row r="75" spans="1:11" ht="15.75" thickBot="1">
      <c r="A75" s="93" t="s">
        <v>34</v>
      </c>
      <c r="B75" s="93"/>
      <c r="C75" s="94">
        <v>23969</v>
      </c>
      <c r="D75" s="22">
        <v>10</v>
      </c>
      <c r="E75" s="23">
        <f>SUM(E70:E74)</f>
        <v>7.510000000000001</v>
      </c>
      <c r="F75" s="24">
        <f>SUM(F70:F74)</f>
        <v>6.6499999999999995</v>
      </c>
      <c r="G75" s="25">
        <f>D75-F75</f>
        <v>3.3500000000000005</v>
      </c>
      <c r="H75" s="22">
        <v>18</v>
      </c>
      <c r="I75" s="23">
        <v>18</v>
      </c>
      <c r="J75" s="26">
        <f>SUM(J70:J74)</f>
        <v>15</v>
      </c>
      <c r="K75" s="61">
        <f>H75-J75</f>
        <v>3</v>
      </c>
    </row>
    <row r="76" spans="1:11" ht="15">
      <c r="A76" s="95" t="s">
        <v>17</v>
      </c>
      <c r="B76" s="95" t="s">
        <v>2</v>
      </c>
      <c r="C76" s="96"/>
      <c r="D76" s="27"/>
      <c r="E76" s="28">
        <v>2</v>
      </c>
      <c r="F76" s="29">
        <v>1</v>
      </c>
      <c r="G76" s="30"/>
      <c r="H76" s="27"/>
      <c r="I76" s="28">
        <v>2</v>
      </c>
      <c r="J76" s="31">
        <v>1</v>
      </c>
      <c r="K76" s="39"/>
    </row>
    <row r="77" spans="1:11" ht="15">
      <c r="A77" s="95" t="s">
        <v>17</v>
      </c>
      <c r="B77" s="87" t="s">
        <v>5</v>
      </c>
      <c r="C77" s="115"/>
      <c r="D77" s="56"/>
      <c r="E77" s="57">
        <v>0</v>
      </c>
      <c r="F77" s="48">
        <v>0.86</v>
      </c>
      <c r="G77" s="49"/>
      <c r="H77" s="56"/>
      <c r="I77" s="57">
        <v>0</v>
      </c>
      <c r="J77" s="58">
        <v>1</v>
      </c>
      <c r="K77" s="59"/>
    </row>
    <row r="78" spans="1:11" ht="15.75" thickBot="1">
      <c r="A78" s="90" t="s">
        <v>40</v>
      </c>
      <c r="B78" s="91"/>
      <c r="C78" s="101"/>
      <c r="D78" s="32">
        <v>1</v>
      </c>
      <c r="E78" s="33"/>
      <c r="F78" s="34"/>
      <c r="G78" s="35"/>
      <c r="H78" s="32">
        <v>1</v>
      </c>
      <c r="I78" s="33"/>
      <c r="J78" s="55"/>
      <c r="K78" s="60"/>
    </row>
    <row r="79" spans="1:11" ht="15.75" thickBot="1">
      <c r="A79" s="93" t="s">
        <v>34</v>
      </c>
      <c r="B79" s="93"/>
      <c r="C79" s="94">
        <v>6889</v>
      </c>
      <c r="D79" s="22">
        <v>3</v>
      </c>
      <c r="E79" s="23">
        <f>SUM(E76:E78)</f>
        <v>2</v>
      </c>
      <c r="F79" s="24">
        <f>SUM(F76:F78)</f>
        <v>1.8599999999999999</v>
      </c>
      <c r="G79" s="25">
        <f>D79-F79</f>
        <v>1.1400000000000001</v>
      </c>
      <c r="H79" s="22">
        <v>3</v>
      </c>
      <c r="I79" s="23">
        <v>2</v>
      </c>
      <c r="J79" s="26">
        <f>SUM(J76:J78)</f>
        <v>2</v>
      </c>
      <c r="K79" s="61">
        <f>H79-J79</f>
        <v>1</v>
      </c>
    </row>
    <row r="80" spans="1:11" ht="15">
      <c r="A80" s="95" t="s">
        <v>47</v>
      </c>
      <c r="B80" s="95" t="s">
        <v>2</v>
      </c>
      <c r="C80" s="109"/>
      <c r="D80" s="43"/>
      <c r="E80" s="28">
        <v>1</v>
      </c>
      <c r="F80" s="29">
        <v>1</v>
      </c>
      <c r="G80" s="30"/>
      <c r="H80" s="43"/>
      <c r="I80" s="28">
        <v>1</v>
      </c>
      <c r="J80" s="45">
        <v>1</v>
      </c>
      <c r="K80" s="62"/>
    </row>
    <row r="81" spans="1:11" ht="15">
      <c r="A81" s="95" t="s">
        <v>47</v>
      </c>
      <c r="B81" s="87" t="s">
        <v>5</v>
      </c>
      <c r="C81" s="111"/>
      <c r="D81" s="46"/>
      <c r="E81" s="57">
        <v>0.5</v>
      </c>
      <c r="F81" s="48">
        <v>1</v>
      </c>
      <c r="G81" s="49"/>
      <c r="H81" s="46"/>
      <c r="I81" s="57">
        <v>1</v>
      </c>
      <c r="J81" s="50">
        <v>1</v>
      </c>
      <c r="K81" s="63"/>
    </row>
    <row r="82" spans="1:11" ht="15.75" thickBot="1">
      <c r="A82" s="90" t="s">
        <v>40</v>
      </c>
      <c r="B82" s="112"/>
      <c r="C82" s="113"/>
      <c r="D82" s="51"/>
      <c r="E82" s="52"/>
      <c r="F82" s="53"/>
      <c r="G82" s="54"/>
      <c r="H82" s="51"/>
      <c r="I82" s="52"/>
      <c r="J82" s="55"/>
      <c r="K82" s="64"/>
    </row>
    <row r="83" spans="1:11" ht="15.75" thickBot="1">
      <c r="A83" s="93" t="s">
        <v>34</v>
      </c>
      <c r="B83" s="93"/>
      <c r="C83" s="94">
        <v>2130</v>
      </c>
      <c r="D83" s="22">
        <v>2</v>
      </c>
      <c r="E83" s="23">
        <f>SUM(E80:E82)</f>
        <v>1.5</v>
      </c>
      <c r="F83" s="24">
        <f>SUM(F80:F82)</f>
        <v>2</v>
      </c>
      <c r="G83" s="25">
        <f>D83-F83</f>
        <v>0</v>
      </c>
      <c r="H83" s="22">
        <v>3</v>
      </c>
      <c r="I83" s="23">
        <v>2</v>
      </c>
      <c r="J83" s="26">
        <f>SUM(J80:J82)</f>
        <v>2</v>
      </c>
      <c r="K83" s="61">
        <f>H83-J83</f>
        <v>1</v>
      </c>
    </row>
    <row r="84" spans="1:11" ht="15">
      <c r="A84" s="95" t="s">
        <v>18</v>
      </c>
      <c r="B84" s="95" t="s">
        <v>2</v>
      </c>
      <c r="C84" s="96"/>
      <c r="D84" s="27"/>
      <c r="E84" s="28">
        <v>6.99</v>
      </c>
      <c r="F84" s="29">
        <v>9.58</v>
      </c>
      <c r="G84" s="30"/>
      <c r="H84" s="27"/>
      <c r="I84" s="28">
        <v>14</v>
      </c>
      <c r="J84" s="31">
        <v>15</v>
      </c>
      <c r="K84" s="39"/>
    </row>
    <row r="85" spans="1:11" ht="15">
      <c r="A85" s="87" t="s">
        <v>18</v>
      </c>
      <c r="B85" s="87" t="s">
        <v>4</v>
      </c>
      <c r="C85" s="89"/>
      <c r="D85" s="11"/>
      <c r="E85" s="12">
        <v>1.57</v>
      </c>
      <c r="F85" s="13">
        <v>1.57</v>
      </c>
      <c r="G85" s="14"/>
      <c r="H85" s="11"/>
      <c r="I85" s="12">
        <v>4</v>
      </c>
      <c r="J85" s="15">
        <v>4</v>
      </c>
      <c r="K85" s="37"/>
    </row>
    <row r="86" spans="1:11" ht="15">
      <c r="A86" s="87" t="s">
        <v>18</v>
      </c>
      <c r="B86" s="87" t="s">
        <v>10</v>
      </c>
      <c r="C86" s="89"/>
      <c r="D86" s="11"/>
      <c r="E86" s="12">
        <v>3.29</v>
      </c>
      <c r="F86" s="13">
        <v>2.57</v>
      </c>
      <c r="G86" s="14"/>
      <c r="H86" s="11"/>
      <c r="I86" s="12">
        <v>7</v>
      </c>
      <c r="J86" s="15">
        <v>6</v>
      </c>
      <c r="K86" s="37"/>
    </row>
    <row r="87" spans="1:11" ht="15">
      <c r="A87" s="87" t="s">
        <v>18</v>
      </c>
      <c r="B87" s="87" t="s">
        <v>5</v>
      </c>
      <c r="C87" s="89"/>
      <c r="D87" s="11"/>
      <c r="E87" s="12">
        <v>3.07</v>
      </c>
      <c r="F87" s="13">
        <v>1.64</v>
      </c>
      <c r="G87" s="14"/>
      <c r="H87" s="11"/>
      <c r="I87" s="12">
        <v>7</v>
      </c>
      <c r="J87" s="15">
        <v>6</v>
      </c>
      <c r="K87" s="37"/>
    </row>
    <row r="88" spans="1:11" ht="15">
      <c r="A88" s="87" t="s">
        <v>18</v>
      </c>
      <c r="B88" s="87" t="s">
        <v>7</v>
      </c>
      <c r="C88" s="89"/>
      <c r="D88" s="11"/>
      <c r="E88" s="12">
        <v>0.71</v>
      </c>
      <c r="F88" s="13">
        <v>1.71</v>
      </c>
      <c r="G88" s="14"/>
      <c r="H88" s="11"/>
      <c r="I88" s="12">
        <v>1</v>
      </c>
      <c r="J88" s="15">
        <v>2</v>
      </c>
      <c r="K88" s="37"/>
    </row>
    <row r="89" spans="1:11" ht="15">
      <c r="A89" s="87" t="s">
        <v>18</v>
      </c>
      <c r="B89" s="87" t="s">
        <v>8</v>
      </c>
      <c r="C89" s="89"/>
      <c r="D89" s="11"/>
      <c r="E89" s="12">
        <v>1</v>
      </c>
      <c r="F89" s="13">
        <v>1</v>
      </c>
      <c r="G89" s="14"/>
      <c r="H89" s="11"/>
      <c r="I89" s="12">
        <v>2</v>
      </c>
      <c r="J89" s="15">
        <v>2</v>
      </c>
      <c r="K89" s="37"/>
    </row>
    <row r="90" spans="1:11" ht="15">
      <c r="A90" s="87" t="s">
        <v>18</v>
      </c>
      <c r="B90" s="87" t="s">
        <v>19</v>
      </c>
      <c r="C90" s="89"/>
      <c r="D90" s="11"/>
      <c r="E90" s="12">
        <v>1</v>
      </c>
      <c r="F90" s="13">
        <v>1</v>
      </c>
      <c r="G90" s="14"/>
      <c r="H90" s="11"/>
      <c r="I90" s="12">
        <v>1</v>
      </c>
      <c r="J90" s="15">
        <v>1</v>
      </c>
      <c r="K90" s="37"/>
    </row>
    <row r="91" spans="1:11" ht="15.75" thickBot="1">
      <c r="A91" s="90" t="s">
        <v>35</v>
      </c>
      <c r="B91" s="91" t="s">
        <v>55</v>
      </c>
      <c r="C91" s="101"/>
      <c r="D91" s="32">
        <v>1</v>
      </c>
      <c r="E91" s="33">
        <v>0.5</v>
      </c>
      <c r="F91" s="34">
        <v>0.5</v>
      </c>
      <c r="G91" s="35"/>
      <c r="H91" s="32">
        <v>1</v>
      </c>
      <c r="I91" s="33">
        <v>1</v>
      </c>
      <c r="J91" s="36">
        <v>1</v>
      </c>
      <c r="K91" s="60"/>
    </row>
    <row r="92" spans="1:11" ht="16.5" customHeight="1" thickBot="1">
      <c r="A92" s="93" t="s">
        <v>34</v>
      </c>
      <c r="B92" s="93"/>
      <c r="C92" s="94">
        <v>60052</v>
      </c>
      <c r="D92" s="22">
        <v>21</v>
      </c>
      <c r="E92" s="23">
        <f>SUM(E84:E91)</f>
        <v>18.130000000000003</v>
      </c>
      <c r="F92" s="24">
        <f>SUM(F84:F91)</f>
        <v>19.57</v>
      </c>
      <c r="G92" s="25">
        <f>D92-F92</f>
        <v>1.4299999999999997</v>
      </c>
      <c r="H92" s="22">
        <v>40</v>
      </c>
      <c r="I92" s="23">
        <v>37</v>
      </c>
      <c r="J92" s="26">
        <f>SUM(J84:J91)</f>
        <v>37</v>
      </c>
      <c r="K92" s="61">
        <f>H92-J92</f>
        <v>3</v>
      </c>
    </row>
    <row r="93" spans="1:11" ht="15">
      <c r="A93" s="95" t="s">
        <v>20</v>
      </c>
      <c r="B93" s="95" t="s">
        <v>2</v>
      </c>
      <c r="C93" s="96"/>
      <c r="D93" s="27"/>
      <c r="E93" s="28">
        <v>0.8</v>
      </c>
      <c r="F93" s="29">
        <v>1</v>
      </c>
      <c r="G93" s="30"/>
      <c r="H93" s="27"/>
      <c r="I93" s="28">
        <v>4</v>
      </c>
      <c r="J93" s="31">
        <v>5</v>
      </c>
      <c r="K93" s="39"/>
    </row>
    <row r="94" spans="1:11" ht="15">
      <c r="A94" s="87" t="s">
        <v>20</v>
      </c>
      <c r="B94" s="87" t="s">
        <v>7</v>
      </c>
      <c r="C94" s="89"/>
      <c r="D94" s="11"/>
      <c r="E94" s="12">
        <v>0.85</v>
      </c>
      <c r="F94" s="13">
        <v>0.85</v>
      </c>
      <c r="G94" s="14"/>
      <c r="H94" s="11"/>
      <c r="I94" s="12">
        <v>1</v>
      </c>
      <c r="J94" s="15">
        <v>1</v>
      </c>
      <c r="K94" s="37"/>
    </row>
    <row r="95" spans="1:11" ht="15">
      <c r="A95" s="87" t="s">
        <v>20</v>
      </c>
      <c r="B95" s="87" t="s">
        <v>5</v>
      </c>
      <c r="C95" s="89"/>
      <c r="D95" s="11"/>
      <c r="E95" s="12">
        <v>1.29</v>
      </c>
      <c r="F95" s="13">
        <v>1.29</v>
      </c>
      <c r="G95" s="14"/>
      <c r="H95" s="11"/>
      <c r="I95" s="12">
        <v>3</v>
      </c>
      <c r="J95" s="15">
        <v>3</v>
      </c>
      <c r="K95" s="37"/>
    </row>
    <row r="96" spans="1:11" ht="15.75" thickBot="1">
      <c r="A96" s="90" t="s">
        <v>41</v>
      </c>
      <c r="B96" s="91"/>
      <c r="C96" s="101"/>
      <c r="D96" s="32">
        <v>1</v>
      </c>
      <c r="E96" s="33"/>
      <c r="F96" s="34"/>
      <c r="G96" s="35"/>
      <c r="H96" s="32">
        <v>1</v>
      </c>
      <c r="I96" s="33"/>
      <c r="J96" s="36"/>
      <c r="K96" s="60"/>
    </row>
    <row r="97" spans="1:11" ht="15.75" thickBot="1">
      <c r="A97" s="93" t="s">
        <v>34</v>
      </c>
      <c r="B97" s="93"/>
      <c r="C97" s="94">
        <v>10765</v>
      </c>
      <c r="D97" s="22">
        <v>5</v>
      </c>
      <c r="E97" s="23">
        <f>SUM(E93:E96)</f>
        <v>2.94</v>
      </c>
      <c r="F97" s="24">
        <f>SUM(F93:F96)</f>
        <v>3.14</v>
      </c>
      <c r="G97" s="25">
        <f>D97-F97</f>
        <v>1.8599999999999999</v>
      </c>
      <c r="H97" s="22">
        <v>10</v>
      </c>
      <c r="I97" s="23">
        <v>8</v>
      </c>
      <c r="J97" s="26">
        <f>SUM(J93:J96)</f>
        <v>9</v>
      </c>
      <c r="K97" s="61">
        <f>H97-J97</f>
        <v>1</v>
      </c>
    </row>
    <row r="98" spans="1:11" ht="15">
      <c r="A98" s="95" t="s">
        <v>21</v>
      </c>
      <c r="B98" s="95" t="s">
        <v>2</v>
      </c>
      <c r="C98" s="96"/>
      <c r="D98" s="27"/>
      <c r="E98" s="28">
        <v>0.8</v>
      </c>
      <c r="F98" s="29">
        <v>0.8</v>
      </c>
      <c r="G98" s="30"/>
      <c r="H98" s="27"/>
      <c r="I98" s="28">
        <v>4</v>
      </c>
      <c r="J98" s="31">
        <v>4</v>
      </c>
      <c r="K98" s="39"/>
    </row>
    <row r="99" spans="1:11" ht="15.75" thickBot="1">
      <c r="A99" s="95" t="s">
        <v>21</v>
      </c>
      <c r="B99" s="91" t="s">
        <v>62</v>
      </c>
      <c r="C99" s="101"/>
      <c r="D99" s="32">
        <v>1</v>
      </c>
      <c r="E99" s="33">
        <v>0.71</v>
      </c>
      <c r="F99" s="34">
        <v>0.71</v>
      </c>
      <c r="G99" s="35"/>
      <c r="H99" s="32">
        <v>1</v>
      </c>
      <c r="I99" s="33">
        <v>1</v>
      </c>
      <c r="J99" s="36">
        <v>1</v>
      </c>
      <c r="K99" s="60"/>
    </row>
    <row r="100" spans="1:11" ht="15.75" thickBot="1">
      <c r="A100" s="93" t="s">
        <v>34</v>
      </c>
      <c r="B100" s="93"/>
      <c r="C100" s="94">
        <v>9236</v>
      </c>
      <c r="D100" s="22">
        <v>3</v>
      </c>
      <c r="E100" s="23">
        <f>SUM(E98:E99)</f>
        <v>1.51</v>
      </c>
      <c r="F100" s="24">
        <f>SUM(F98:F99)</f>
        <v>1.51</v>
      </c>
      <c r="G100" s="25">
        <f>D100-F100</f>
        <v>1.49</v>
      </c>
      <c r="H100" s="22">
        <v>6</v>
      </c>
      <c r="I100" s="23">
        <v>5</v>
      </c>
      <c r="J100" s="26">
        <f>SUM(J98:J99)</f>
        <v>5</v>
      </c>
      <c r="K100" s="61">
        <f>H100-J100</f>
        <v>1</v>
      </c>
    </row>
    <row r="101" spans="1:11" ht="15">
      <c r="A101" s="95" t="s">
        <v>22</v>
      </c>
      <c r="B101" s="95" t="s">
        <v>2</v>
      </c>
      <c r="C101" s="96"/>
      <c r="D101" s="27"/>
      <c r="E101" s="28">
        <v>3.9</v>
      </c>
      <c r="F101" s="29">
        <v>6.54</v>
      </c>
      <c r="G101" s="30"/>
      <c r="H101" s="27"/>
      <c r="I101" s="28">
        <v>10</v>
      </c>
      <c r="J101" s="31">
        <v>12</v>
      </c>
      <c r="K101" s="39"/>
    </row>
    <row r="102" spans="1:11" ht="15">
      <c r="A102" s="87" t="s">
        <v>22</v>
      </c>
      <c r="B102" s="87" t="s">
        <v>4</v>
      </c>
      <c r="C102" s="89"/>
      <c r="D102" s="11"/>
      <c r="E102" s="12">
        <v>0.86</v>
      </c>
      <c r="F102" s="13">
        <v>0.28</v>
      </c>
      <c r="G102" s="14"/>
      <c r="H102" s="11"/>
      <c r="I102" s="12">
        <v>3</v>
      </c>
      <c r="J102" s="15">
        <v>1</v>
      </c>
      <c r="K102" s="37"/>
    </row>
    <row r="103" spans="1:11" ht="15">
      <c r="A103" s="87" t="s">
        <v>22</v>
      </c>
      <c r="B103" s="87" t="s">
        <v>10</v>
      </c>
      <c r="C103" s="89"/>
      <c r="D103" s="11"/>
      <c r="E103" s="12">
        <v>1</v>
      </c>
      <c r="F103" s="13">
        <v>0.5</v>
      </c>
      <c r="G103" s="14"/>
      <c r="H103" s="11"/>
      <c r="I103" s="12">
        <v>2</v>
      </c>
      <c r="J103" s="15">
        <v>1</v>
      </c>
      <c r="K103" s="37"/>
    </row>
    <row r="104" spans="1:11" ht="15">
      <c r="A104" s="87" t="s">
        <v>22</v>
      </c>
      <c r="B104" s="87" t="s">
        <v>5</v>
      </c>
      <c r="C104" s="89"/>
      <c r="D104" s="11"/>
      <c r="E104" s="12">
        <v>1.64</v>
      </c>
      <c r="F104" s="13">
        <v>2.79</v>
      </c>
      <c r="G104" s="14"/>
      <c r="H104" s="11"/>
      <c r="I104" s="12">
        <v>4</v>
      </c>
      <c r="J104" s="15">
        <v>6</v>
      </c>
      <c r="K104" s="37"/>
    </row>
    <row r="105" spans="1:159" s="98" customFormat="1" ht="15">
      <c r="A105" s="87" t="s">
        <v>22</v>
      </c>
      <c r="B105" s="87" t="s">
        <v>7</v>
      </c>
      <c r="C105" s="89"/>
      <c r="D105" s="11"/>
      <c r="E105" s="12">
        <v>1.4</v>
      </c>
      <c r="F105" s="13">
        <v>1.6</v>
      </c>
      <c r="G105" s="14"/>
      <c r="H105" s="11"/>
      <c r="I105" s="12">
        <v>4</v>
      </c>
      <c r="J105" s="15">
        <v>4</v>
      </c>
      <c r="K105" s="37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99"/>
      <c r="AQ105" s="99"/>
      <c r="AR105" s="99"/>
      <c r="AS105" s="99"/>
      <c r="AT105" s="99"/>
      <c r="AU105" s="99"/>
      <c r="AV105" s="99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  <c r="BJ105" s="99"/>
      <c r="BK105" s="99"/>
      <c r="BL105" s="99"/>
      <c r="BM105" s="99"/>
      <c r="BN105" s="99"/>
      <c r="BO105" s="99"/>
      <c r="BP105" s="99"/>
      <c r="BQ105" s="99"/>
      <c r="BR105" s="99"/>
      <c r="BS105" s="99"/>
      <c r="BT105" s="99"/>
      <c r="BU105" s="99"/>
      <c r="BV105" s="99"/>
      <c r="BW105" s="99"/>
      <c r="BX105" s="99"/>
      <c r="BY105" s="99"/>
      <c r="BZ105" s="99"/>
      <c r="CA105" s="99"/>
      <c r="CB105" s="99"/>
      <c r="CC105" s="99"/>
      <c r="CD105" s="99"/>
      <c r="CE105" s="99"/>
      <c r="CF105" s="99"/>
      <c r="CG105" s="99"/>
      <c r="CH105" s="99"/>
      <c r="CI105" s="99"/>
      <c r="CJ105" s="99"/>
      <c r="CK105" s="99"/>
      <c r="CL105" s="99"/>
      <c r="CM105" s="99"/>
      <c r="CN105" s="99"/>
      <c r="CO105" s="99"/>
      <c r="CP105" s="99"/>
      <c r="CQ105" s="99"/>
      <c r="CR105" s="99"/>
      <c r="CS105" s="99"/>
      <c r="CT105" s="99"/>
      <c r="CU105" s="99"/>
      <c r="CV105" s="99"/>
      <c r="CW105" s="99"/>
      <c r="CX105" s="99"/>
      <c r="CY105" s="99"/>
      <c r="CZ105" s="99"/>
      <c r="DA105" s="99"/>
      <c r="DB105" s="99"/>
      <c r="DC105" s="99"/>
      <c r="DD105" s="99"/>
      <c r="DE105" s="99"/>
      <c r="DF105" s="99"/>
      <c r="DG105" s="99"/>
      <c r="DH105" s="99"/>
      <c r="DI105" s="99"/>
      <c r="DJ105" s="99"/>
      <c r="DK105" s="99"/>
      <c r="DL105" s="99"/>
      <c r="DM105" s="99"/>
      <c r="DN105" s="99"/>
      <c r="DO105" s="99"/>
      <c r="DP105" s="99"/>
      <c r="DQ105" s="99"/>
      <c r="DR105" s="99"/>
      <c r="DS105" s="99"/>
      <c r="DT105" s="99"/>
      <c r="DU105" s="99"/>
      <c r="DV105" s="99"/>
      <c r="DW105" s="99"/>
      <c r="DX105" s="99"/>
      <c r="DY105" s="99"/>
      <c r="DZ105" s="99"/>
      <c r="EA105" s="99"/>
      <c r="EB105" s="99"/>
      <c r="EC105" s="99"/>
      <c r="ED105" s="99"/>
      <c r="EE105" s="99"/>
      <c r="EF105" s="99"/>
      <c r="EG105" s="99"/>
      <c r="EH105" s="99"/>
      <c r="EI105" s="99"/>
      <c r="EJ105" s="99"/>
      <c r="EK105" s="99"/>
      <c r="EL105" s="99"/>
      <c r="EM105" s="99"/>
      <c r="EN105" s="99"/>
      <c r="EO105" s="99"/>
      <c r="EP105" s="99"/>
      <c r="EQ105" s="99"/>
      <c r="ER105" s="99"/>
      <c r="ES105" s="99"/>
      <c r="ET105" s="99"/>
      <c r="EU105" s="99"/>
      <c r="EV105" s="99"/>
      <c r="EW105" s="99"/>
      <c r="EX105" s="99"/>
      <c r="EY105" s="99"/>
      <c r="EZ105" s="99"/>
      <c r="FA105" s="99"/>
      <c r="FB105" s="99"/>
      <c r="FC105" s="99"/>
    </row>
    <row r="106" spans="1:11" ht="15">
      <c r="A106" s="87" t="s">
        <v>22</v>
      </c>
      <c r="B106" s="87" t="s">
        <v>8</v>
      </c>
      <c r="C106" s="89"/>
      <c r="D106" s="11"/>
      <c r="E106" s="12">
        <v>0.5</v>
      </c>
      <c r="F106" s="13">
        <v>0.5</v>
      </c>
      <c r="G106" s="14"/>
      <c r="H106" s="11"/>
      <c r="I106" s="12">
        <v>1</v>
      </c>
      <c r="J106" s="15">
        <v>1</v>
      </c>
      <c r="K106" s="37"/>
    </row>
    <row r="107" spans="1:11" ht="15.75" thickBot="1">
      <c r="A107" s="90" t="s">
        <v>35</v>
      </c>
      <c r="B107" s="91"/>
      <c r="C107" s="101"/>
      <c r="D107" s="32">
        <v>1</v>
      </c>
      <c r="E107" s="33"/>
      <c r="F107" s="34"/>
      <c r="G107" s="35"/>
      <c r="H107" s="32">
        <v>1</v>
      </c>
      <c r="I107" s="33"/>
      <c r="J107" s="36"/>
      <c r="K107" s="60"/>
    </row>
    <row r="108" spans="1:11" ht="15.75" thickBot="1">
      <c r="A108" s="93" t="s">
        <v>34</v>
      </c>
      <c r="B108" s="93"/>
      <c r="C108" s="94">
        <v>16497</v>
      </c>
      <c r="D108" s="22">
        <v>13</v>
      </c>
      <c r="E108" s="23">
        <f>SUM(E101:E107)</f>
        <v>9.299999999999999</v>
      </c>
      <c r="F108" s="24">
        <f>SUM(F101:F107)</f>
        <v>12.209999999999999</v>
      </c>
      <c r="G108" s="25">
        <f>D108-F108</f>
        <v>0.7900000000000009</v>
      </c>
      <c r="H108" s="22">
        <v>25</v>
      </c>
      <c r="I108" s="23">
        <v>24</v>
      </c>
      <c r="J108" s="26">
        <f>SUM(J101:J107)</f>
        <v>25</v>
      </c>
      <c r="K108" s="61">
        <f>H108-J108</f>
        <v>0</v>
      </c>
    </row>
    <row r="109" spans="1:11" ht="15">
      <c r="A109" s="95" t="s">
        <v>56</v>
      </c>
      <c r="B109" s="95" t="s">
        <v>7</v>
      </c>
      <c r="C109" s="96"/>
      <c r="D109" s="27"/>
      <c r="E109" s="28">
        <v>1</v>
      </c>
      <c r="F109" s="29">
        <v>1</v>
      </c>
      <c r="G109" s="30"/>
      <c r="H109" s="27"/>
      <c r="I109" s="28">
        <v>1</v>
      </c>
      <c r="J109" s="31">
        <v>1</v>
      </c>
      <c r="K109" s="39"/>
    </row>
    <row r="110" spans="1:11" ht="15.75" thickBot="1">
      <c r="A110" s="95" t="s">
        <v>56</v>
      </c>
      <c r="B110" s="91" t="s">
        <v>44</v>
      </c>
      <c r="C110" s="101"/>
      <c r="D110" s="32">
        <v>1</v>
      </c>
      <c r="E110" s="33">
        <v>1</v>
      </c>
      <c r="F110" s="34">
        <v>1</v>
      </c>
      <c r="G110" s="35"/>
      <c r="H110" s="32">
        <v>1</v>
      </c>
      <c r="I110" s="33">
        <v>1</v>
      </c>
      <c r="J110" s="36">
        <v>1</v>
      </c>
      <c r="K110" s="60"/>
    </row>
    <row r="111" spans="1:11" ht="15.75" thickBot="1">
      <c r="A111" s="93" t="s">
        <v>34</v>
      </c>
      <c r="B111" s="93"/>
      <c r="C111" s="94">
        <v>9598</v>
      </c>
      <c r="D111" s="22">
        <v>3</v>
      </c>
      <c r="E111" s="23">
        <f>SUM(E109:E110)</f>
        <v>2</v>
      </c>
      <c r="F111" s="24">
        <f>SUM(F109:F110)</f>
        <v>2</v>
      </c>
      <c r="G111" s="25">
        <f>D111-F111</f>
        <v>1</v>
      </c>
      <c r="H111" s="22">
        <v>3</v>
      </c>
      <c r="I111" s="23">
        <v>2</v>
      </c>
      <c r="J111" s="26">
        <f>SUM(J109:J110)</f>
        <v>2</v>
      </c>
      <c r="K111" s="61">
        <f>H111-J111</f>
        <v>1</v>
      </c>
    </row>
    <row r="112" spans="1:11" ht="15">
      <c r="A112" s="95" t="s">
        <v>23</v>
      </c>
      <c r="B112" s="95" t="s">
        <v>2</v>
      </c>
      <c r="C112" s="96"/>
      <c r="D112" s="27"/>
      <c r="E112" s="28">
        <v>4.2</v>
      </c>
      <c r="F112" s="29">
        <v>5</v>
      </c>
      <c r="G112" s="30"/>
      <c r="H112" s="27"/>
      <c r="I112" s="28">
        <v>18</v>
      </c>
      <c r="J112" s="31">
        <v>17</v>
      </c>
      <c r="K112" s="39"/>
    </row>
    <row r="113" spans="1:11" ht="15">
      <c r="A113" s="87" t="s">
        <v>23</v>
      </c>
      <c r="B113" s="87" t="s">
        <v>4</v>
      </c>
      <c r="C113" s="89"/>
      <c r="D113" s="11"/>
      <c r="E113" s="12">
        <v>1</v>
      </c>
      <c r="F113" s="13">
        <v>1</v>
      </c>
      <c r="G113" s="14"/>
      <c r="H113" s="11"/>
      <c r="I113" s="12">
        <v>1</v>
      </c>
      <c r="J113" s="15">
        <v>1</v>
      </c>
      <c r="K113" s="37"/>
    </row>
    <row r="114" spans="1:11" ht="15">
      <c r="A114" s="87" t="s">
        <v>23</v>
      </c>
      <c r="B114" s="87" t="s">
        <v>10</v>
      </c>
      <c r="C114" s="89"/>
      <c r="D114" s="11"/>
      <c r="E114" s="12">
        <v>0.79</v>
      </c>
      <c r="F114" s="13">
        <v>0.79</v>
      </c>
      <c r="G114" s="14"/>
      <c r="H114" s="11"/>
      <c r="I114" s="12">
        <v>1</v>
      </c>
      <c r="J114" s="15">
        <v>1</v>
      </c>
      <c r="K114" s="37"/>
    </row>
    <row r="115" spans="1:11" ht="15">
      <c r="A115" s="87" t="s">
        <v>23</v>
      </c>
      <c r="B115" s="87" t="s">
        <v>5</v>
      </c>
      <c r="C115" s="89"/>
      <c r="D115" s="11"/>
      <c r="E115" s="12">
        <v>2.17</v>
      </c>
      <c r="F115" s="13">
        <v>2.17</v>
      </c>
      <c r="G115" s="14"/>
      <c r="H115" s="11"/>
      <c r="I115" s="12">
        <v>7</v>
      </c>
      <c r="J115" s="15">
        <v>7</v>
      </c>
      <c r="K115" s="37"/>
    </row>
    <row r="116" spans="1:11" ht="15">
      <c r="A116" s="87" t="s">
        <v>23</v>
      </c>
      <c r="B116" s="87" t="s">
        <v>7</v>
      </c>
      <c r="C116" s="89"/>
      <c r="D116" s="11"/>
      <c r="E116" s="12">
        <v>1.71</v>
      </c>
      <c r="F116" s="13">
        <v>1.71</v>
      </c>
      <c r="G116" s="14"/>
      <c r="H116" s="11"/>
      <c r="I116" s="12">
        <v>6</v>
      </c>
      <c r="J116" s="15">
        <v>6</v>
      </c>
      <c r="K116" s="37"/>
    </row>
    <row r="117" spans="1:11" ht="15">
      <c r="A117" s="87" t="s">
        <v>23</v>
      </c>
      <c r="B117" s="87" t="s">
        <v>8</v>
      </c>
      <c r="C117" s="89"/>
      <c r="D117" s="11"/>
      <c r="E117" s="12">
        <v>0.5</v>
      </c>
      <c r="F117" s="13">
        <v>0.5</v>
      </c>
      <c r="G117" s="14"/>
      <c r="H117" s="11"/>
      <c r="I117" s="12">
        <v>1</v>
      </c>
      <c r="J117" s="15">
        <v>1</v>
      </c>
      <c r="K117" s="37"/>
    </row>
    <row r="118" spans="1:11" ht="15">
      <c r="A118" s="87" t="s">
        <v>23</v>
      </c>
      <c r="B118" s="87" t="s">
        <v>55</v>
      </c>
      <c r="C118" s="89"/>
      <c r="D118" s="11"/>
      <c r="E118" s="12">
        <v>0.5</v>
      </c>
      <c r="F118" s="13">
        <v>0.5</v>
      </c>
      <c r="G118" s="14"/>
      <c r="H118" s="11"/>
      <c r="I118" s="12">
        <v>1</v>
      </c>
      <c r="J118" s="15">
        <v>1</v>
      </c>
      <c r="K118" s="37"/>
    </row>
    <row r="119" spans="1:11" ht="15.75" thickBot="1">
      <c r="A119" s="90" t="s">
        <v>35</v>
      </c>
      <c r="B119" s="91"/>
      <c r="C119" s="101"/>
      <c r="D119" s="32">
        <v>1</v>
      </c>
      <c r="E119" s="33"/>
      <c r="F119" s="34"/>
      <c r="G119" s="35"/>
      <c r="H119" s="32">
        <v>1</v>
      </c>
      <c r="I119" s="33"/>
      <c r="J119" s="36"/>
      <c r="K119" s="60"/>
    </row>
    <row r="120" spans="1:11" ht="15.75" thickBot="1">
      <c r="A120" s="93" t="s">
        <v>34</v>
      </c>
      <c r="B120" s="93"/>
      <c r="C120" s="94">
        <v>33892</v>
      </c>
      <c r="D120" s="22">
        <v>16</v>
      </c>
      <c r="E120" s="23">
        <f>SUM(E112:E119)</f>
        <v>10.870000000000001</v>
      </c>
      <c r="F120" s="24">
        <f>SUM(F112:F119)</f>
        <v>11.670000000000002</v>
      </c>
      <c r="G120" s="25">
        <f>D120-F120</f>
        <v>4.329999999999998</v>
      </c>
      <c r="H120" s="22">
        <v>38</v>
      </c>
      <c r="I120" s="23">
        <v>35</v>
      </c>
      <c r="J120" s="26">
        <f>SUM(J112:J119)</f>
        <v>34</v>
      </c>
      <c r="K120" s="61">
        <f>H120-J120</f>
        <v>4</v>
      </c>
    </row>
    <row r="121" spans="1:11" ht="15">
      <c r="A121" s="95" t="s">
        <v>24</v>
      </c>
      <c r="B121" s="95" t="s">
        <v>2</v>
      </c>
      <c r="C121" s="96">
        <v>0</v>
      </c>
      <c r="D121" s="27"/>
      <c r="E121" s="28">
        <v>7.23</v>
      </c>
      <c r="F121" s="29">
        <v>8.39</v>
      </c>
      <c r="G121" s="30"/>
      <c r="H121" s="27"/>
      <c r="I121" s="28">
        <v>11</v>
      </c>
      <c r="J121" s="31">
        <v>11</v>
      </c>
      <c r="K121" s="39"/>
    </row>
    <row r="122" spans="1:11" ht="15">
      <c r="A122" s="87" t="s">
        <v>24</v>
      </c>
      <c r="B122" s="87" t="s">
        <v>4</v>
      </c>
      <c r="C122" s="89"/>
      <c r="D122" s="11"/>
      <c r="E122" s="12">
        <v>2</v>
      </c>
      <c r="F122" s="13">
        <v>3</v>
      </c>
      <c r="G122" s="14"/>
      <c r="H122" s="11"/>
      <c r="I122" s="12">
        <v>2</v>
      </c>
      <c r="J122" s="15">
        <v>3</v>
      </c>
      <c r="K122" s="37"/>
    </row>
    <row r="123" spans="1:11" ht="15">
      <c r="A123" s="87" t="s">
        <v>24</v>
      </c>
      <c r="B123" s="87" t="s">
        <v>5</v>
      </c>
      <c r="C123" s="89"/>
      <c r="D123" s="11"/>
      <c r="E123" s="12">
        <v>0.86</v>
      </c>
      <c r="F123" s="13">
        <v>0.71</v>
      </c>
      <c r="G123" s="14"/>
      <c r="H123" s="11"/>
      <c r="I123" s="12">
        <v>1</v>
      </c>
      <c r="J123" s="15">
        <v>1</v>
      </c>
      <c r="K123" s="37"/>
    </row>
    <row r="124" spans="1:159" s="98" customFormat="1" ht="15">
      <c r="A124" s="87" t="s">
        <v>24</v>
      </c>
      <c r="B124" s="87" t="s">
        <v>7</v>
      </c>
      <c r="C124" s="89"/>
      <c r="D124" s="11"/>
      <c r="E124" s="12">
        <v>2</v>
      </c>
      <c r="F124" s="13">
        <v>1.5</v>
      </c>
      <c r="G124" s="14"/>
      <c r="H124" s="11"/>
      <c r="I124" s="12">
        <v>5</v>
      </c>
      <c r="J124" s="15">
        <v>3</v>
      </c>
      <c r="K124" s="37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99"/>
      <c r="AI124" s="99"/>
      <c r="AJ124" s="99"/>
      <c r="AK124" s="99"/>
      <c r="AL124" s="99"/>
      <c r="AM124" s="99"/>
      <c r="AN124" s="99"/>
      <c r="AO124" s="99"/>
      <c r="AP124" s="99"/>
      <c r="AQ124" s="99"/>
      <c r="AR124" s="99"/>
      <c r="AS124" s="99"/>
      <c r="AT124" s="99"/>
      <c r="AU124" s="99"/>
      <c r="AV124" s="99"/>
      <c r="AW124" s="99"/>
      <c r="AX124" s="99"/>
      <c r="AY124" s="99"/>
      <c r="AZ124" s="99"/>
      <c r="BA124" s="99"/>
      <c r="BB124" s="99"/>
      <c r="BC124" s="99"/>
      <c r="BD124" s="99"/>
      <c r="BE124" s="99"/>
      <c r="BF124" s="99"/>
      <c r="BG124" s="99"/>
      <c r="BH124" s="99"/>
      <c r="BI124" s="99"/>
      <c r="BJ124" s="99"/>
      <c r="BK124" s="99"/>
      <c r="BL124" s="99"/>
      <c r="BM124" s="99"/>
      <c r="BN124" s="99"/>
      <c r="BO124" s="99"/>
      <c r="BP124" s="99"/>
      <c r="BQ124" s="99"/>
      <c r="BR124" s="99"/>
      <c r="BS124" s="99"/>
      <c r="BT124" s="99"/>
      <c r="BU124" s="99"/>
      <c r="BV124" s="99"/>
      <c r="BW124" s="99"/>
      <c r="BX124" s="99"/>
      <c r="BY124" s="99"/>
      <c r="BZ124" s="99"/>
      <c r="CA124" s="99"/>
      <c r="CB124" s="99"/>
      <c r="CC124" s="99"/>
      <c r="CD124" s="99"/>
      <c r="CE124" s="99"/>
      <c r="CF124" s="99"/>
      <c r="CG124" s="99"/>
      <c r="CH124" s="99"/>
      <c r="CI124" s="99"/>
      <c r="CJ124" s="99"/>
      <c r="CK124" s="99"/>
      <c r="CL124" s="99"/>
      <c r="CM124" s="99"/>
      <c r="CN124" s="99"/>
      <c r="CO124" s="99"/>
      <c r="CP124" s="99"/>
      <c r="CQ124" s="99"/>
      <c r="CR124" s="99"/>
      <c r="CS124" s="99"/>
      <c r="CT124" s="99"/>
      <c r="CU124" s="99"/>
      <c r="CV124" s="99"/>
      <c r="CW124" s="99"/>
      <c r="CX124" s="99"/>
      <c r="CY124" s="99"/>
      <c r="CZ124" s="99"/>
      <c r="DA124" s="99"/>
      <c r="DB124" s="99"/>
      <c r="DC124" s="99"/>
      <c r="DD124" s="99"/>
      <c r="DE124" s="99"/>
      <c r="DF124" s="99"/>
      <c r="DG124" s="99"/>
      <c r="DH124" s="99"/>
      <c r="DI124" s="99"/>
      <c r="DJ124" s="99"/>
      <c r="DK124" s="99"/>
      <c r="DL124" s="99"/>
      <c r="DM124" s="99"/>
      <c r="DN124" s="99"/>
      <c r="DO124" s="99"/>
      <c r="DP124" s="99"/>
      <c r="DQ124" s="99"/>
      <c r="DR124" s="99"/>
      <c r="DS124" s="99"/>
      <c r="DT124" s="99"/>
      <c r="DU124" s="99"/>
      <c r="DV124" s="99"/>
      <c r="DW124" s="99"/>
      <c r="DX124" s="99"/>
      <c r="DY124" s="99"/>
      <c r="DZ124" s="99"/>
      <c r="EA124" s="99"/>
      <c r="EB124" s="99"/>
      <c r="EC124" s="99"/>
      <c r="ED124" s="99"/>
      <c r="EE124" s="99"/>
      <c r="EF124" s="99"/>
      <c r="EG124" s="99"/>
      <c r="EH124" s="99"/>
      <c r="EI124" s="99"/>
      <c r="EJ124" s="99"/>
      <c r="EK124" s="99"/>
      <c r="EL124" s="99"/>
      <c r="EM124" s="99"/>
      <c r="EN124" s="99"/>
      <c r="EO124" s="99"/>
      <c r="EP124" s="99"/>
      <c r="EQ124" s="99"/>
      <c r="ER124" s="99"/>
      <c r="ES124" s="99"/>
      <c r="ET124" s="99"/>
      <c r="EU124" s="99"/>
      <c r="EV124" s="99"/>
      <c r="EW124" s="99"/>
      <c r="EX124" s="99"/>
      <c r="EY124" s="99"/>
      <c r="EZ124" s="99"/>
      <c r="FA124" s="99"/>
      <c r="FB124" s="99"/>
      <c r="FC124" s="99"/>
    </row>
    <row r="125" spans="1:11" ht="15">
      <c r="A125" s="87" t="s">
        <v>24</v>
      </c>
      <c r="B125" s="87" t="s">
        <v>10</v>
      </c>
      <c r="C125" s="89"/>
      <c r="D125" s="11"/>
      <c r="E125" s="12">
        <v>1</v>
      </c>
      <c r="F125" s="13">
        <v>2</v>
      </c>
      <c r="G125" s="14"/>
      <c r="H125" s="11"/>
      <c r="I125" s="12">
        <v>1</v>
      </c>
      <c r="J125" s="15">
        <v>2</v>
      </c>
      <c r="K125" s="37"/>
    </row>
    <row r="126" spans="1:11" ht="15.75" thickBot="1">
      <c r="A126" s="90" t="s">
        <v>41</v>
      </c>
      <c r="B126" s="91"/>
      <c r="C126" s="101"/>
      <c r="D126" s="32">
        <v>1</v>
      </c>
      <c r="E126" s="33"/>
      <c r="F126" s="34"/>
      <c r="G126" s="35"/>
      <c r="H126" s="32">
        <v>1</v>
      </c>
      <c r="I126" s="33"/>
      <c r="J126" s="36"/>
      <c r="K126" s="60"/>
    </row>
    <row r="127" spans="1:11" ht="15.75" thickBot="1">
      <c r="A127" s="93" t="s">
        <v>34</v>
      </c>
      <c r="B127" s="93"/>
      <c r="C127" s="94">
        <v>52756</v>
      </c>
      <c r="D127" s="22">
        <v>16</v>
      </c>
      <c r="E127" s="23">
        <f>SUM(E121:E126)</f>
        <v>13.09</v>
      </c>
      <c r="F127" s="24">
        <f>SUM(F121:F126)</f>
        <v>15.600000000000001</v>
      </c>
      <c r="G127" s="25">
        <f>D127-F127</f>
        <v>0.3999999999999986</v>
      </c>
      <c r="H127" s="22">
        <v>22</v>
      </c>
      <c r="I127" s="23">
        <v>20</v>
      </c>
      <c r="J127" s="26">
        <f>SUM(J121:J126)</f>
        <v>20</v>
      </c>
      <c r="K127" s="61">
        <f>H127-J127</f>
        <v>2</v>
      </c>
    </row>
    <row r="128" spans="1:11" ht="15">
      <c r="A128" s="95" t="s">
        <v>25</v>
      </c>
      <c r="B128" s="95" t="s">
        <v>2</v>
      </c>
      <c r="C128" s="96"/>
      <c r="D128" s="27"/>
      <c r="E128" s="28">
        <v>1.5</v>
      </c>
      <c r="F128" s="29">
        <v>1.79</v>
      </c>
      <c r="G128" s="30"/>
      <c r="H128" s="27"/>
      <c r="I128" s="28">
        <v>3</v>
      </c>
      <c r="J128" s="31">
        <v>3</v>
      </c>
      <c r="K128" s="39"/>
    </row>
    <row r="129" spans="1:11" ht="15">
      <c r="A129" s="87" t="s">
        <v>25</v>
      </c>
      <c r="B129" s="87" t="s">
        <v>5</v>
      </c>
      <c r="C129" s="89"/>
      <c r="D129" s="11"/>
      <c r="E129" s="12">
        <v>0.71</v>
      </c>
      <c r="F129" s="13">
        <v>0.71</v>
      </c>
      <c r="G129" s="14"/>
      <c r="H129" s="11"/>
      <c r="I129" s="12">
        <v>1</v>
      </c>
      <c r="J129" s="15">
        <v>1</v>
      </c>
      <c r="K129" s="37"/>
    </row>
    <row r="130" spans="1:11" ht="15">
      <c r="A130" s="87" t="s">
        <v>25</v>
      </c>
      <c r="B130" s="87" t="s">
        <v>7</v>
      </c>
      <c r="C130" s="89"/>
      <c r="D130" s="11"/>
      <c r="E130" s="12">
        <v>0.5</v>
      </c>
      <c r="F130" s="13">
        <v>1.5</v>
      </c>
      <c r="G130" s="14"/>
      <c r="H130" s="11"/>
      <c r="I130" s="12">
        <v>1</v>
      </c>
      <c r="J130" s="15">
        <v>2</v>
      </c>
      <c r="K130" s="37"/>
    </row>
    <row r="131" spans="1:11" ht="15.75" thickBot="1">
      <c r="A131" s="90" t="s">
        <v>40</v>
      </c>
      <c r="B131" s="91"/>
      <c r="C131" s="101"/>
      <c r="D131" s="32">
        <v>1</v>
      </c>
      <c r="E131" s="52"/>
      <c r="F131" s="34"/>
      <c r="G131" s="35"/>
      <c r="H131" s="32">
        <v>1</v>
      </c>
      <c r="I131" s="33"/>
      <c r="J131" s="36"/>
      <c r="K131" s="60"/>
    </row>
    <row r="132" spans="1:11" ht="15.75" thickBot="1">
      <c r="A132" s="93" t="s">
        <v>34</v>
      </c>
      <c r="B132" s="93"/>
      <c r="C132" s="94">
        <v>15247</v>
      </c>
      <c r="D132" s="22">
        <v>6</v>
      </c>
      <c r="E132" s="23">
        <f>SUM(E128:E131)</f>
        <v>2.71</v>
      </c>
      <c r="F132" s="24">
        <f>SUM(F128:F131)</f>
        <v>4</v>
      </c>
      <c r="G132" s="25">
        <f>D132-F132</f>
        <v>2</v>
      </c>
      <c r="H132" s="22">
        <v>7</v>
      </c>
      <c r="I132" s="23">
        <v>5</v>
      </c>
      <c r="J132" s="26">
        <f>SUM(J128:J131)</f>
        <v>6</v>
      </c>
      <c r="K132" s="61">
        <f>H132-J132</f>
        <v>1</v>
      </c>
    </row>
    <row r="133" spans="1:11" ht="15">
      <c r="A133" s="95" t="s">
        <v>26</v>
      </c>
      <c r="B133" s="95" t="s">
        <v>2</v>
      </c>
      <c r="C133" s="96"/>
      <c r="D133" s="27"/>
      <c r="E133" s="28">
        <v>1.2</v>
      </c>
      <c r="F133" s="29">
        <v>0.7</v>
      </c>
      <c r="G133" s="30"/>
      <c r="H133" s="27"/>
      <c r="I133" s="28">
        <v>2</v>
      </c>
      <c r="J133" s="31">
        <v>2</v>
      </c>
      <c r="K133" s="39"/>
    </row>
    <row r="134" spans="1:11" ht="15.75" thickBot="1">
      <c r="A134" s="90" t="s">
        <v>41</v>
      </c>
      <c r="B134" s="91"/>
      <c r="C134" s="101"/>
      <c r="D134" s="32">
        <v>1</v>
      </c>
      <c r="E134" s="33"/>
      <c r="F134" s="34"/>
      <c r="G134" s="35"/>
      <c r="H134" s="32">
        <v>1</v>
      </c>
      <c r="I134" s="33"/>
      <c r="J134" s="36"/>
      <c r="K134" s="60"/>
    </row>
    <row r="135" spans="1:11" ht="15.75" thickBot="1">
      <c r="A135" s="93" t="s">
        <v>34</v>
      </c>
      <c r="B135" s="93"/>
      <c r="C135" s="94">
        <v>894</v>
      </c>
      <c r="D135" s="22">
        <v>3</v>
      </c>
      <c r="E135" s="23">
        <f>SUM(E133:E134)</f>
        <v>1.2</v>
      </c>
      <c r="F135" s="24">
        <f>SUM(F133:F134)</f>
        <v>0.7</v>
      </c>
      <c r="G135" s="25">
        <f>D135-F135</f>
        <v>2.3</v>
      </c>
      <c r="H135" s="22">
        <v>3</v>
      </c>
      <c r="I135" s="23">
        <v>2</v>
      </c>
      <c r="J135" s="26">
        <f>SUM(J133:J134)</f>
        <v>2</v>
      </c>
      <c r="K135" s="61">
        <f>H135-J135</f>
        <v>1</v>
      </c>
    </row>
    <row r="136" spans="1:11" ht="15">
      <c r="A136" s="95" t="s">
        <v>27</v>
      </c>
      <c r="B136" s="95" t="s">
        <v>2</v>
      </c>
      <c r="C136" s="96"/>
      <c r="D136" s="27"/>
      <c r="E136" s="28">
        <v>1.4</v>
      </c>
      <c r="F136" s="29">
        <v>1.6</v>
      </c>
      <c r="G136" s="30"/>
      <c r="H136" s="27"/>
      <c r="I136" s="28">
        <v>7</v>
      </c>
      <c r="J136" s="31">
        <v>8</v>
      </c>
      <c r="K136" s="39"/>
    </row>
    <row r="137" spans="1:11" ht="15">
      <c r="A137" s="87" t="s">
        <v>27</v>
      </c>
      <c r="B137" s="87" t="s">
        <v>4</v>
      </c>
      <c r="C137" s="89"/>
      <c r="D137" s="11"/>
      <c r="E137" s="12">
        <v>0.69</v>
      </c>
      <c r="F137" s="13">
        <v>0.86</v>
      </c>
      <c r="G137" s="14"/>
      <c r="H137" s="11"/>
      <c r="I137" s="12">
        <v>2</v>
      </c>
      <c r="J137" s="15">
        <v>2</v>
      </c>
      <c r="K137" s="37"/>
    </row>
    <row r="138" spans="1:11" ht="15">
      <c r="A138" s="87" t="s">
        <v>27</v>
      </c>
      <c r="B138" s="87" t="s">
        <v>5</v>
      </c>
      <c r="C138" s="89"/>
      <c r="D138" s="11"/>
      <c r="E138" s="12">
        <v>1.14</v>
      </c>
      <c r="F138" s="13">
        <v>1.14</v>
      </c>
      <c r="G138" s="14"/>
      <c r="H138" s="11"/>
      <c r="I138" s="12">
        <v>4</v>
      </c>
      <c r="J138" s="15">
        <v>4</v>
      </c>
      <c r="K138" s="37"/>
    </row>
    <row r="139" spans="1:11" ht="15">
      <c r="A139" s="87" t="s">
        <v>27</v>
      </c>
      <c r="B139" s="88" t="s">
        <v>7</v>
      </c>
      <c r="C139" s="89"/>
      <c r="D139" s="11"/>
      <c r="E139" s="12">
        <v>1.14</v>
      </c>
      <c r="F139" s="13">
        <v>1.14</v>
      </c>
      <c r="G139" s="14"/>
      <c r="H139" s="11"/>
      <c r="I139" s="12">
        <v>4</v>
      </c>
      <c r="J139" s="15">
        <v>4</v>
      </c>
      <c r="K139" s="37"/>
    </row>
    <row r="140" spans="1:11" ht="15">
      <c r="A140" s="87" t="s">
        <v>27</v>
      </c>
      <c r="B140" s="87" t="s">
        <v>10</v>
      </c>
      <c r="C140" s="89"/>
      <c r="D140" s="11"/>
      <c r="E140" s="12">
        <v>1.09</v>
      </c>
      <c r="F140" s="13">
        <v>1.55</v>
      </c>
      <c r="G140" s="14"/>
      <c r="H140" s="11"/>
      <c r="I140" s="12">
        <v>3</v>
      </c>
      <c r="J140" s="15">
        <v>2</v>
      </c>
      <c r="K140" s="37"/>
    </row>
    <row r="141" spans="1:11" ht="15.75" thickBot="1">
      <c r="A141" s="90" t="s">
        <v>41</v>
      </c>
      <c r="B141" s="91"/>
      <c r="C141" s="101"/>
      <c r="D141" s="32">
        <v>1</v>
      </c>
      <c r="E141" s="33"/>
      <c r="F141" s="34"/>
      <c r="G141" s="35"/>
      <c r="H141" s="32">
        <v>1</v>
      </c>
      <c r="I141" s="33"/>
      <c r="J141" s="36"/>
      <c r="K141" s="60"/>
    </row>
    <row r="142" spans="1:11" ht="15.75" thickBot="1">
      <c r="A142" s="93" t="s">
        <v>34</v>
      </c>
      <c r="B142" s="93"/>
      <c r="C142" s="94">
        <v>40990</v>
      </c>
      <c r="D142" s="22">
        <v>12</v>
      </c>
      <c r="E142" s="23">
        <f>SUM(E136:E141)</f>
        <v>5.459999999999999</v>
      </c>
      <c r="F142" s="24">
        <f>SUM(F136:F141)</f>
        <v>6.289999999999999</v>
      </c>
      <c r="G142" s="25">
        <f>D142-F142</f>
        <v>5.710000000000001</v>
      </c>
      <c r="H142" s="22">
        <v>22</v>
      </c>
      <c r="I142" s="23">
        <v>20</v>
      </c>
      <c r="J142" s="26">
        <f>SUM(J136:J141)</f>
        <v>20</v>
      </c>
      <c r="K142" s="61">
        <f>H142-J142</f>
        <v>2</v>
      </c>
    </row>
    <row r="143" spans="1:11" ht="15">
      <c r="A143" s="95" t="s">
        <v>28</v>
      </c>
      <c r="B143" s="95" t="s">
        <v>2</v>
      </c>
      <c r="C143" s="96"/>
      <c r="D143" s="27"/>
      <c r="E143" s="28">
        <v>6.7</v>
      </c>
      <c r="F143" s="29">
        <v>6.63</v>
      </c>
      <c r="G143" s="30"/>
      <c r="H143" s="27"/>
      <c r="I143" s="28">
        <v>12</v>
      </c>
      <c r="J143" s="31">
        <v>10</v>
      </c>
      <c r="K143" s="39"/>
    </row>
    <row r="144" spans="1:11" ht="15">
      <c r="A144" s="87" t="s">
        <v>28</v>
      </c>
      <c r="B144" s="87" t="s">
        <v>4</v>
      </c>
      <c r="C144" s="89"/>
      <c r="D144" s="11"/>
      <c r="E144" s="12">
        <v>1.43</v>
      </c>
      <c r="F144" s="13">
        <v>0.86</v>
      </c>
      <c r="G144" s="14"/>
      <c r="H144" s="11"/>
      <c r="I144" s="12">
        <v>1</v>
      </c>
      <c r="J144" s="15">
        <v>1</v>
      </c>
      <c r="K144" s="37"/>
    </row>
    <row r="145" spans="1:11" ht="15">
      <c r="A145" s="87" t="s">
        <v>28</v>
      </c>
      <c r="B145" s="87" t="s">
        <v>10</v>
      </c>
      <c r="C145" s="89"/>
      <c r="D145" s="11"/>
      <c r="E145" s="12">
        <v>0.5</v>
      </c>
      <c r="F145" s="13">
        <v>1</v>
      </c>
      <c r="G145" s="14"/>
      <c r="H145" s="11"/>
      <c r="I145" s="12">
        <v>1</v>
      </c>
      <c r="J145" s="15">
        <v>1</v>
      </c>
      <c r="K145" s="37"/>
    </row>
    <row r="146" spans="1:11" ht="15">
      <c r="A146" s="87" t="s">
        <v>28</v>
      </c>
      <c r="B146" s="87" t="s">
        <v>5</v>
      </c>
      <c r="C146" s="89"/>
      <c r="D146" s="11"/>
      <c r="E146" s="12">
        <v>1.14</v>
      </c>
      <c r="F146" s="13">
        <v>1.14</v>
      </c>
      <c r="G146" s="14"/>
      <c r="H146" s="11"/>
      <c r="I146" s="12">
        <v>2</v>
      </c>
      <c r="J146" s="15">
        <v>2</v>
      </c>
      <c r="K146" s="37"/>
    </row>
    <row r="147" spans="1:11" ht="15">
      <c r="A147" s="87" t="s">
        <v>28</v>
      </c>
      <c r="B147" s="88" t="s">
        <v>7</v>
      </c>
      <c r="C147" s="89"/>
      <c r="D147" s="11"/>
      <c r="E147" s="12">
        <v>1</v>
      </c>
      <c r="F147" s="13">
        <v>1</v>
      </c>
      <c r="G147" s="14"/>
      <c r="H147" s="11"/>
      <c r="I147" s="12">
        <v>2</v>
      </c>
      <c r="J147" s="15">
        <v>2</v>
      </c>
      <c r="K147" s="37"/>
    </row>
    <row r="148" spans="1:11" ht="15">
      <c r="A148" s="87" t="s">
        <v>28</v>
      </c>
      <c r="B148" s="87" t="s">
        <v>8</v>
      </c>
      <c r="C148" s="89"/>
      <c r="D148" s="11"/>
      <c r="E148" s="12">
        <v>0</v>
      </c>
      <c r="F148" s="13">
        <v>0</v>
      </c>
      <c r="G148" s="14"/>
      <c r="H148" s="11"/>
      <c r="I148" s="12">
        <v>0</v>
      </c>
      <c r="J148" s="15">
        <v>0</v>
      </c>
      <c r="K148" s="37"/>
    </row>
    <row r="149" spans="1:11" ht="15.75" thickBot="1">
      <c r="A149" s="90" t="s">
        <v>35</v>
      </c>
      <c r="B149" s="91"/>
      <c r="C149" s="101"/>
      <c r="D149" s="32">
        <v>1</v>
      </c>
      <c r="E149" s="33"/>
      <c r="F149" s="34"/>
      <c r="G149" s="35"/>
      <c r="H149" s="32">
        <v>1</v>
      </c>
      <c r="I149" s="33"/>
      <c r="J149" s="36"/>
      <c r="K149" s="60"/>
    </row>
    <row r="150" spans="1:159" s="117" customFormat="1" ht="15.75" thickBot="1">
      <c r="A150" s="93" t="s">
        <v>34</v>
      </c>
      <c r="B150" s="93"/>
      <c r="C150" s="94">
        <v>31539</v>
      </c>
      <c r="D150" s="22">
        <v>15</v>
      </c>
      <c r="E150" s="23">
        <f>SUM(E143:E149)</f>
        <v>10.770000000000001</v>
      </c>
      <c r="F150" s="24">
        <f>SUM(F143:F149)</f>
        <v>10.63</v>
      </c>
      <c r="G150" s="25">
        <f>D150-F150</f>
        <v>4.369999999999999</v>
      </c>
      <c r="H150" s="22">
        <v>20</v>
      </c>
      <c r="I150" s="23">
        <v>18</v>
      </c>
      <c r="J150" s="26">
        <f>SUM(J143:J149)</f>
        <v>16</v>
      </c>
      <c r="K150" s="61">
        <f>H150-J150</f>
        <v>4</v>
      </c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  <c r="CJ150" s="116"/>
      <c r="CK150" s="116"/>
      <c r="CL150" s="116"/>
      <c r="CM150" s="116"/>
      <c r="CN150" s="116"/>
      <c r="CO150" s="116"/>
      <c r="CP150" s="116"/>
      <c r="CQ150" s="116"/>
      <c r="CR150" s="116"/>
      <c r="CS150" s="116"/>
      <c r="CT150" s="116"/>
      <c r="CU150" s="116"/>
      <c r="CV150" s="116"/>
      <c r="CW150" s="116"/>
      <c r="CX150" s="116"/>
      <c r="CY150" s="116"/>
      <c r="CZ150" s="116"/>
      <c r="DA150" s="116"/>
      <c r="DB150" s="116"/>
      <c r="DC150" s="116"/>
      <c r="DD150" s="116"/>
      <c r="DE150" s="116"/>
      <c r="DF150" s="116"/>
      <c r="DG150" s="116"/>
      <c r="DH150" s="116"/>
      <c r="DI150" s="116"/>
      <c r="DJ150" s="116"/>
      <c r="DK150" s="116"/>
      <c r="DL150" s="116"/>
      <c r="DM150" s="116"/>
      <c r="DN150" s="116"/>
      <c r="DO150" s="116"/>
      <c r="DP150" s="116"/>
      <c r="DQ150" s="116"/>
      <c r="DR150" s="116"/>
      <c r="DS150" s="116"/>
      <c r="DT150" s="116"/>
      <c r="DU150" s="116"/>
      <c r="DV150" s="116"/>
      <c r="DW150" s="116"/>
      <c r="DX150" s="116"/>
      <c r="DY150" s="116"/>
      <c r="DZ150" s="116"/>
      <c r="EA150" s="116"/>
      <c r="EB150" s="116"/>
      <c r="EC150" s="116"/>
      <c r="ED150" s="116"/>
      <c r="EE150" s="116"/>
      <c r="EF150" s="116"/>
      <c r="EG150" s="116"/>
      <c r="EH150" s="116"/>
      <c r="EI150" s="116"/>
      <c r="EJ150" s="116"/>
      <c r="EK150" s="116"/>
      <c r="EL150" s="116"/>
      <c r="EM150" s="116"/>
      <c r="EN150" s="116"/>
      <c r="EO150" s="116"/>
      <c r="EP150" s="116"/>
      <c r="EQ150" s="116"/>
      <c r="ER150" s="116"/>
      <c r="ES150" s="116"/>
      <c r="ET150" s="116"/>
      <c r="EU150" s="116"/>
      <c r="EV150" s="116"/>
      <c r="EW150" s="116"/>
      <c r="EX150" s="116"/>
      <c r="EY150" s="116"/>
      <c r="EZ150" s="116"/>
      <c r="FA150" s="116"/>
      <c r="FB150" s="116"/>
      <c r="FC150" s="116"/>
    </row>
    <row r="151" spans="1:11" ht="15">
      <c r="A151" s="95" t="s">
        <v>29</v>
      </c>
      <c r="B151" s="95" t="s">
        <v>2</v>
      </c>
      <c r="C151" s="96"/>
      <c r="D151" s="27"/>
      <c r="E151" s="28">
        <v>4.03</v>
      </c>
      <c r="F151" s="29">
        <v>5</v>
      </c>
      <c r="G151" s="30"/>
      <c r="H151" s="27"/>
      <c r="I151" s="28">
        <v>5</v>
      </c>
      <c r="J151" s="31">
        <v>5</v>
      </c>
      <c r="K151" s="39"/>
    </row>
    <row r="152" spans="1:159" s="98" customFormat="1" ht="15">
      <c r="A152" s="87" t="s">
        <v>29</v>
      </c>
      <c r="B152" s="87" t="s">
        <v>4</v>
      </c>
      <c r="C152" s="89"/>
      <c r="D152" s="11"/>
      <c r="E152" s="12">
        <v>0.86</v>
      </c>
      <c r="F152" s="13">
        <v>1.43</v>
      </c>
      <c r="G152" s="14"/>
      <c r="H152" s="11"/>
      <c r="I152" s="12">
        <v>2</v>
      </c>
      <c r="J152" s="15">
        <v>2</v>
      </c>
      <c r="K152" s="37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99"/>
      <c r="AI152" s="99"/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99"/>
      <c r="AU152" s="99"/>
      <c r="AV152" s="99"/>
      <c r="AW152" s="99"/>
      <c r="AX152" s="99"/>
      <c r="AY152" s="99"/>
      <c r="AZ152" s="99"/>
      <c r="BA152" s="99"/>
      <c r="BB152" s="99"/>
      <c r="BC152" s="99"/>
      <c r="BD152" s="99"/>
      <c r="BE152" s="99"/>
      <c r="BF152" s="99"/>
      <c r="BG152" s="99"/>
      <c r="BH152" s="99"/>
      <c r="BI152" s="99"/>
      <c r="BJ152" s="99"/>
      <c r="BK152" s="99"/>
      <c r="BL152" s="99"/>
      <c r="BM152" s="99"/>
      <c r="BN152" s="99"/>
      <c r="BO152" s="99"/>
      <c r="BP152" s="99"/>
      <c r="BQ152" s="99"/>
      <c r="BR152" s="99"/>
      <c r="BS152" s="99"/>
      <c r="BT152" s="99"/>
      <c r="BU152" s="99"/>
      <c r="BV152" s="99"/>
      <c r="BW152" s="99"/>
      <c r="BX152" s="99"/>
      <c r="BY152" s="99"/>
      <c r="BZ152" s="99"/>
      <c r="CA152" s="99"/>
      <c r="CB152" s="99"/>
      <c r="CC152" s="99"/>
      <c r="CD152" s="99"/>
      <c r="CE152" s="99"/>
      <c r="CF152" s="99"/>
      <c r="CG152" s="99"/>
      <c r="CH152" s="99"/>
      <c r="CI152" s="99"/>
      <c r="CJ152" s="99"/>
      <c r="CK152" s="99"/>
      <c r="CL152" s="99"/>
      <c r="CM152" s="99"/>
      <c r="CN152" s="99"/>
      <c r="CO152" s="99"/>
      <c r="CP152" s="99"/>
      <c r="CQ152" s="99"/>
      <c r="CR152" s="99"/>
      <c r="CS152" s="99"/>
      <c r="CT152" s="99"/>
      <c r="CU152" s="99"/>
      <c r="CV152" s="99"/>
      <c r="CW152" s="99"/>
      <c r="CX152" s="99"/>
      <c r="CY152" s="99"/>
      <c r="CZ152" s="99"/>
      <c r="DA152" s="99"/>
      <c r="DB152" s="99"/>
      <c r="DC152" s="99"/>
      <c r="DD152" s="99"/>
      <c r="DE152" s="99"/>
      <c r="DF152" s="99"/>
      <c r="DG152" s="99"/>
      <c r="DH152" s="99"/>
      <c r="DI152" s="99"/>
      <c r="DJ152" s="99"/>
      <c r="DK152" s="99"/>
      <c r="DL152" s="99"/>
      <c r="DM152" s="99"/>
      <c r="DN152" s="99"/>
      <c r="DO152" s="99"/>
      <c r="DP152" s="99"/>
      <c r="DQ152" s="99"/>
      <c r="DR152" s="99"/>
      <c r="DS152" s="99"/>
      <c r="DT152" s="99"/>
      <c r="DU152" s="99"/>
      <c r="DV152" s="99"/>
      <c r="DW152" s="99"/>
      <c r="DX152" s="99"/>
      <c r="DY152" s="99"/>
      <c r="DZ152" s="99"/>
      <c r="EA152" s="99"/>
      <c r="EB152" s="99"/>
      <c r="EC152" s="99"/>
      <c r="ED152" s="99"/>
      <c r="EE152" s="99"/>
      <c r="EF152" s="99"/>
      <c r="EG152" s="99"/>
      <c r="EH152" s="99"/>
      <c r="EI152" s="99"/>
      <c r="EJ152" s="99"/>
      <c r="EK152" s="99"/>
      <c r="EL152" s="99"/>
      <c r="EM152" s="99"/>
      <c r="EN152" s="99"/>
      <c r="EO152" s="99"/>
      <c r="EP152" s="99"/>
      <c r="EQ152" s="99"/>
      <c r="ER152" s="99"/>
      <c r="ES152" s="99"/>
      <c r="ET152" s="99"/>
      <c r="EU152" s="99"/>
      <c r="EV152" s="99"/>
      <c r="EW152" s="99"/>
      <c r="EX152" s="99"/>
      <c r="EY152" s="99"/>
      <c r="EZ152" s="99"/>
      <c r="FA152" s="99"/>
      <c r="FB152" s="99"/>
      <c r="FC152" s="99"/>
    </row>
    <row r="153" spans="1:11" ht="15">
      <c r="A153" s="87" t="s">
        <v>29</v>
      </c>
      <c r="B153" s="87" t="s">
        <v>10</v>
      </c>
      <c r="C153" s="89"/>
      <c r="D153" s="11"/>
      <c r="E153" s="12">
        <v>1.21</v>
      </c>
      <c r="F153" s="13">
        <v>1</v>
      </c>
      <c r="G153" s="14"/>
      <c r="H153" s="11"/>
      <c r="I153" s="12">
        <v>2</v>
      </c>
      <c r="J153" s="15">
        <v>1</v>
      </c>
      <c r="K153" s="37"/>
    </row>
    <row r="154" spans="1:11" ht="15">
      <c r="A154" s="87" t="s">
        <v>29</v>
      </c>
      <c r="B154" s="87" t="s">
        <v>5</v>
      </c>
      <c r="C154" s="89"/>
      <c r="D154" s="11"/>
      <c r="E154" s="12">
        <v>1</v>
      </c>
      <c r="F154" s="13">
        <v>1.14</v>
      </c>
      <c r="G154" s="14"/>
      <c r="H154" s="11"/>
      <c r="I154" s="12">
        <v>4</v>
      </c>
      <c r="J154" s="15">
        <v>4</v>
      </c>
      <c r="K154" s="37"/>
    </row>
    <row r="155" spans="1:11" ht="15">
      <c r="A155" s="87" t="s">
        <v>29</v>
      </c>
      <c r="B155" s="87" t="s">
        <v>7</v>
      </c>
      <c r="C155" s="89"/>
      <c r="D155" s="11"/>
      <c r="E155" s="12">
        <v>2.07</v>
      </c>
      <c r="F155" s="13">
        <v>2.29</v>
      </c>
      <c r="G155" s="14"/>
      <c r="H155" s="11"/>
      <c r="I155" s="12">
        <v>6</v>
      </c>
      <c r="J155" s="15">
        <v>7</v>
      </c>
      <c r="K155" s="37"/>
    </row>
    <row r="156" spans="1:11" ht="15">
      <c r="A156" s="87" t="s">
        <v>29</v>
      </c>
      <c r="B156" s="87" t="s">
        <v>8</v>
      </c>
      <c r="C156" s="89"/>
      <c r="D156" s="11"/>
      <c r="E156" s="12">
        <v>0.5</v>
      </c>
      <c r="F156" s="13">
        <v>0.5</v>
      </c>
      <c r="G156" s="14"/>
      <c r="H156" s="11"/>
      <c r="I156" s="12">
        <v>1</v>
      </c>
      <c r="J156" s="15">
        <v>1</v>
      </c>
      <c r="K156" s="37"/>
    </row>
    <row r="157" spans="1:11" ht="15">
      <c r="A157" s="87" t="s">
        <v>29</v>
      </c>
      <c r="B157" s="87" t="s">
        <v>19</v>
      </c>
      <c r="C157" s="89"/>
      <c r="D157" s="11"/>
      <c r="E157" s="12">
        <v>1.5</v>
      </c>
      <c r="F157" s="13">
        <v>1.5</v>
      </c>
      <c r="G157" s="14"/>
      <c r="H157" s="11"/>
      <c r="I157" s="12">
        <v>1</v>
      </c>
      <c r="J157" s="15">
        <v>1</v>
      </c>
      <c r="K157" s="37"/>
    </row>
    <row r="158" spans="1:11" ht="15">
      <c r="A158" s="87" t="s">
        <v>29</v>
      </c>
      <c r="B158" s="87" t="s">
        <v>55</v>
      </c>
      <c r="C158" s="89"/>
      <c r="D158" s="11"/>
      <c r="E158" s="12">
        <v>0.5</v>
      </c>
      <c r="F158" s="13">
        <v>1</v>
      </c>
      <c r="G158" s="14"/>
      <c r="H158" s="11"/>
      <c r="I158" s="12">
        <v>1</v>
      </c>
      <c r="J158" s="15">
        <v>2</v>
      </c>
      <c r="K158" s="37"/>
    </row>
    <row r="159" spans="1:11" ht="15.75" thickBot="1">
      <c r="A159" s="90" t="s">
        <v>35</v>
      </c>
      <c r="B159" s="91"/>
      <c r="C159" s="101"/>
      <c r="D159" s="32">
        <v>1</v>
      </c>
      <c r="E159" s="33"/>
      <c r="F159" s="34"/>
      <c r="G159" s="35"/>
      <c r="H159" s="32">
        <v>1</v>
      </c>
      <c r="I159" s="33"/>
      <c r="J159" s="36"/>
      <c r="K159" s="60"/>
    </row>
    <row r="160" spans="1:11" ht="15.75" thickBot="1">
      <c r="A160" s="93" t="s">
        <v>34</v>
      </c>
      <c r="B160" s="93"/>
      <c r="C160" s="94">
        <v>35316</v>
      </c>
      <c r="D160" s="22">
        <v>17</v>
      </c>
      <c r="E160" s="23">
        <f>SUM(E151:E159)</f>
        <v>11.67</v>
      </c>
      <c r="F160" s="24">
        <f>SUM(F151:F159)</f>
        <v>13.86</v>
      </c>
      <c r="G160" s="25">
        <f>D160-F160</f>
        <v>3.1400000000000006</v>
      </c>
      <c r="H160" s="22">
        <v>28</v>
      </c>
      <c r="I160" s="23">
        <v>22</v>
      </c>
      <c r="J160" s="26">
        <f>SUM(J151:J159)</f>
        <v>23</v>
      </c>
      <c r="K160" s="61">
        <f>H160-J160</f>
        <v>5</v>
      </c>
    </row>
    <row r="161" spans="1:11" ht="15">
      <c r="A161" s="95" t="s">
        <v>30</v>
      </c>
      <c r="B161" s="95" t="s">
        <v>2</v>
      </c>
      <c r="C161" s="96"/>
      <c r="D161" s="27"/>
      <c r="E161" s="28">
        <v>5.57</v>
      </c>
      <c r="F161" s="29">
        <v>3.43</v>
      </c>
      <c r="G161" s="30"/>
      <c r="H161" s="27"/>
      <c r="I161" s="28">
        <v>7</v>
      </c>
      <c r="J161" s="31">
        <v>12</v>
      </c>
      <c r="K161" s="39"/>
    </row>
    <row r="162" spans="1:11" ht="15">
      <c r="A162" s="87" t="s">
        <v>30</v>
      </c>
      <c r="B162" s="87" t="s">
        <v>5</v>
      </c>
      <c r="C162" s="89"/>
      <c r="D162" s="11"/>
      <c r="E162" s="12">
        <v>0.29</v>
      </c>
      <c r="F162" s="13">
        <v>0.29</v>
      </c>
      <c r="G162" s="14"/>
      <c r="H162" s="11"/>
      <c r="I162" s="12">
        <v>1</v>
      </c>
      <c r="J162" s="15">
        <v>1</v>
      </c>
      <c r="K162" s="37"/>
    </row>
    <row r="163" spans="1:11" ht="15">
      <c r="A163" s="87" t="s">
        <v>30</v>
      </c>
      <c r="B163" s="87" t="s">
        <v>7</v>
      </c>
      <c r="C163" s="89"/>
      <c r="D163" s="11"/>
      <c r="E163" s="12">
        <v>0.23</v>
      </c>
      <c r="F163" s="13">
        <v>0.22</v>
      </c>
      <c r="G163" s="14"/>
      <c r="H163" s="11"/>
      <c r="I163" s="12">
        <v>1</v>
      </c>
      <c r="J163" s="15">
        <v>1</v>
      </c>
      <c r="K163" s="37"/>
    </row>
    <row r="164" spans="1:11" ht="15.75" thickBot="1">
      <c r="A164" s="90" t="s">
        <v>41</v>
      </c>
      <c r="B164" s="91"/>
      <c r="C164" s="101"/>
      <c r="D164" s="32">
        <v>1</v>
      </c>
      <c r="E164" s="33"/>
      <c r="F164" s="34"/>
      <c r="G164" s="35"/>
      <c r="H164" s="32">
        <v>1</v>
      </c>
      <c r="I164" s="33"/>
      <c r="J164" s="36"/>
      <c r="K164" s="60"/>
    </row>
    <row r="165" spans="1:11" ht="15.75" thickBot="1">
      <c r="A165" s="93" t="s">
        <v>34</v>
      </c>
      <c r="B165" s="93"/>
      <c r="C165" s="94">
        <v>20168</v>
      </c>
      <c r="D165" s="22">
        <v>10</v>
      </c>
      <c r="E165" s="23">
        <f>SUM(E161:E164)</f>
        <v>6.090000000000001</v>
      </c>
      <c r="F165" s="24">
        <f>SUM(F161:F164)</f>
        <v>3.9400000000000004</v>
      </c>
      <c r="G165" s="25">
        <f>D165-F165</f>
        <v>6.06</v>
      </c>
      <c r="H165" s="22">
        <v>13</v>
      </c>
      <c r="I165" s="23">
        <v>9</v>
      </c>
      <c r="J165" s="26">
        <f>SUM(J161:J164)</f>
        <v>14</v>
      </c>
      <c r="K165" s="61">
        <f>H165-J165</f>
        <v>-1</v>
      </c>
    </row>
    <row r="166" spans="1:11" ht="15">
      <c r="A166" s="95" t="s">
        <v>31</v>
      </c>
      <c r="B166" s="95" t="s">
        <v>2</v>
      </c>
      <c r="C166" s="96"/>
      <c r="D166" s="27"/>
      <c r="E166" s="28">
        <v>5</v>
      </c>
      <c r="F166" s="29">
        <v>6.5</v>
      </c>
      <c r="G166" s="30"/>
      <c r="H166" s="27"/>
      <c r="I166" s="28">
        <v>6</v>
      </c>
      <c r="J166" s="31">
        <v>6</v>
      </c>
      <c r="K166" s="39"/>
    </row>
    <row r="167" spans="1:11" ht="15">
      <c r="A167" s="87" t="s">
        <v>31</v>
      </c>
      <c r="B167" s="87" t="s">
        <v>4</v>
      </c>
      <c r="C167" s="89"/>
      <c r="D167" s="11"/>
      <c r="E167" s="12">
        <v>0.43</v>
      </c>
      <c r="F167" s="13">
        <v>1.93</v>
      </c>
      <c r="G167" s="14"/>
      <c r="H167" s="11"/>
      <c r="I167" s="12">
        <v>2</v>
      </c>
      <c r="J167" s="15">
        <v>3</v>
      </c>
      <c r="K167" s="37"/>
    </row>
    <row r="168" spans="1:11" ht="15">
      <c r="A168" s="87" t="s">
        <v>31</v>
      </c>
      <c r="B168" s="87" t="s">
        <v>5</v>
      </c>
      <c r="C168" s="89"/>
      <c r="D168" s="11"/>
      <c r="E168" s="12">
        <v>1.14</v>
      </c>
      <c r="F168" s="13">
        <v>1.43</v>
      </c>
      <c r="G168" s="14"/>
      <c r="H168" s="11"/>
      <c r="I168" s="12">
        <v>2</v>
      </c>
      <c r="J168" s="15">
        <v>2</v>
      </c>
      <c r="K168" s="37"/>
    </row>
    <row r="169" spans="1:11" ht="15">
      <c r="A169" s="87" t="s">
        <v>31</v>
      </c>
      <c r="B169" s="87" t="s">
        <v>7</v>
      </c>
      <c r="C169" s="89"/>
      <c r="D169" s="11"/>
      <c r="E169" s="12">
        <v>1.73</v>
      </c>
      <c r="F169" s="13">
        <v>2</v>
      </c>
      <c r="G169" s="14"/>
      <c r="H169" s="11"/>
      <c r="I169" s="12">
        <v>5</v>
      </c>
      <c r="J169" s="15">
        <v>5</v>
      </c>
      <c r="K169" s="37"/>
    </row>
    <row r="170" spans="1:11" ht="15">
      <c r="A170" s="87" t="s">
        <v>31</v>
      </c>
      <c r="B170" s="91" t="s">
        <v>10</v>
      </c>
      <c r="C170" s="101"/>
      <c r="D170" s="32"/>
      <c r="E170" s="33">
        <v>0</v>
      </c>
      <c r="F170" s="34">
        <v>0</v>
      </c>
      <c r="G170" s="35"/>
      <c r="H170" s="32"/>
      <c r="I170" s="33">
        <v>0</v>
      </c>
      <c r="J170" s="36">
        <v>0</v>
      </c>
      <c r="K170" s="60"/>
    </row>
    <row r="171" spans="1:11" ht="15">
      <c r="A171" s="87" t="s">
        <v>31</v>
      </c>
      <c r="B171" s="91" t="s">
        <v>61</v>
      </c>
      <c r="C171" s="101"/>
      <c r="D171" s="32"/>
      <c r="E171" s="33">
        <v>0.5</v>
      </c>
      <c r="F171" s="34">
        <v>0.5</v>
      </c>
      <c r="G171" s="35"/>
      <c r="H171" s="32"/>
      <c r="I171" s="33">
        <v>1</v>
      </c>
      <c r="J171" s="36">
        <v>1</v>
      </c>
      <c r="K171" s="60"/>
    </row>
    <row r="172" spans="1:11" ht="15.75" thickBot="1">
      <c r="A172" s="90" t="s">
        <v>41</v>
      </c>
      <c r="B172" s="91"/>
      <c r="C172" s="101"/>
      <c r="D172" s="32">
        <v>1</v>
      </c>
      <c r="E172" s="33"/>
      <c r="F172" s="34"/>
      <c r="G172" s="35"/>
      <c r="H172" s="32">
        <v>1</v>
      </c>
      <c r="I172" s="33"/>
      <c r="J172" s="36"/>
      <c r="K172" s="60"/>
    </row>
    <row r="173" spans="1:11" ht="15.75" thickBot="1">
      <c r="A173" s="93" t="s">
        <v>34</v>
      </c>
      <c r="B173" s="93"/>
      <c r="C173" s="94">
        <v>39799</v>
      </c>
      <c r="D173" s="22">
        <v>10.86</v>
      </c>
      <c r="E173" s="23">
        <f>SUM(E166:E172)</f>
        <v>8.799999999999999</v>
      </c>
      <c r="F173" s="24">
        <f>SUM(F166:F172)</f>
        <v>12.36</v>
      </c>
      <c r="G173" s="25">
        <f>D173-F173</f>
        <v>-1.5</v>
      </c>
      <c r="H173" s="22">
        <v>17</v>
      </c>
      <c r="I173" s="23">
        <v>16</v>
      </c>
      <c r="J173" s="26">
        <f>SUM(J166:J172)</f>
        <v>17</v>
      </c>
      <c r="K173" s="61">
        <f>H173-J173</f>
        <v>0</v>
      </c>
    </row>
    <row r="174" spans="1:11" ht="15">
      <c r="A174" s="95" t="s">
        <v>32</v>
      </c>
      <c r="B174" s="95" t="s">
        <v>2</v>
      </c>
      <c r="C174" s="96"/>
      <c r="D174" s="27"/>
      <c r="E174" s="28">
        <v>1.66</v>
      </c>
      <c r="F174" s="29">
        <v>2.6</v>
      </c>
      <c r="G174" s="30"/>
      <c r="H174" s="27"/>
      <c r="I174" s="28">
        <v>4</v>
      </c>
      <c r="J174" s="31">
        <v>4</v>
      </c>
      <c r="K174" s="39"/>
    </row>
    <row r="175" spans="1:11" ht="15">
      <c r="A175" s="87" t="s">
        <v>32</v>
      </c>
      <c r="B175" s="87" t="s">
        <v>4</v>
      </c>
      <c r="C175" s="89"/>
      <c r="D175" s="11"/>
      <c r="E175" s="12">
        <v>0.28</v>
      </c>
      <c r="F175" s="13">
        <v>0.29</v>
      </c>
      <c r="G175" s="14"/>
      <c r="H175" s="11"/>
      <c r="I175" s="12">
        <v>1</v>
      </c>
      <c r="J175" s="15">
        <v>1</v>
      </c>
      <c r="K175" s="37"/>
    </row>
    <row r="176" spans="1:11" ht="15">
      <c r="A176" s="87" t="s">
        <v>32</v>
      </c>
      <c r="B176" s="87" t="s">
        <v>5</v>
      </c>
      <c r="C176" s="89"/>
      <c r="D176" s="11"/>
      <c r="E176" s="12">
        <v>1.37</v>
      </c>
      <c r="F176" s="13">
        <v>1.37</v>
      </c>
      <c r="G176" s="14"/>
      <c r="H176" s="11"/>
      <c r="I176" s="12">
        <v>3</v>
      </c>
      <c r="J176" s="15">
        <v>3</v>
      </c>
      <c r="K176" s="37"/>
    </row>
    <row r="177" spans="1:11" ht="15">
      <c r="A177" s="87" t="s">
        <v>32</v>
      </c>
      <c r="B177" s="91" t="s">
        <v>7</v>
      </c>
      <c r="C177" s="101"/>
      <c r="D177" s="32"/>
      <c r="E177" s="33">
        <v>0.43</v>
      </c>
      <c r="F177" s="34">
        <v>0.43</v>
      </c>
      <c r="G177" s="35"/>
      <c r="H177" s="32"/>
      <c r="I177" s="33">
        <v>1</v>
      </c>
      <c r="J177" s="36">
        <v>1</v>
      </c>
      <c r="K177" s="60"/>
    </row>
    <row r="178" spans="1:11" ht="15.75" thickBot="1">
      <c r="A178" s="90" t="s">
        <v>40</v>
      </c>
      <c r="B178" s="91"/>
      <c r="C178" s="101"/>
      <c r="D178" s="32">
        <v>1</v>
      </c>
      <c r="E178" s="33"/>
      <c r="F178" s="34"/>
      <c r="G178" s="35"/>
      <c r="H178" s="32">
        <v>1</v>
      </c>
      <c r="I178" s="33"/>
      <c r="J178" s="36"/>
      <c r="K178" s="60"/>
    </row>
    <row r="179" spans="1:11" ht="15.75" thickBot="1">
      <c r="A179" s="93" t="s">
        <v>34</v>
      </c>
      <c r="B179" s="93"/>
      <c r="C179" s="94">
        <v>27095</v>
      </c>
      <c r="D179" s="22">
        <v>6</v>
      </c>
      <c r="E179" s="23">
        <f>SUM(E174:E178)</f>
        <v>3.74</v>
      </c>
      <c r="F179" s="24">
        <f>SUM(F174:F178)</f>
        <v>4.6899999999999995</v>
      </c>
      <c r="G179" s="25">
        <f>D179-F179</f>
        <v>1.3100000000000005</v>
      </c>
      <c r="H179" s="22">
        <v>11</v>
      </c>
      <c r="I179" s="23">
        <v>9</v>
      </c>
      <c r="J179" s="26">
        <f>SUM(J174:J178)</f>
        <v>9</v>
      </c>
      <c r="K179" s="61">
        <f>H179-J179</f>
        <v>2</v>
      </c>
    </row>
    <row r="180" spans="1:159" s="98" customFormat="1" ht="15">
      <c r="A180" s="95" t="s">
        <v>51</v>
      </c>
      <c r="B180" s="95" t="s">
        <v>44</v>
      </c>
      <c r="C180" s="96"/>
      <c r="D180" s="27"/>
      <c r="E180" s="28">
        <v>0.46</v>
      </c>
      <c r="F180" s="29">
        <v>0.63</v>
      </c>
      <c r="G180" s="30"/>
      <c r="H180" s="27"/>
      <c r="I180" s="28">
        <v>3</v>
      </c>
      <c r="J180" s="31">
        <v>4</v>
      </c>
      <c r="K180" s="3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  <c r="AA180" s="99"/>
      <c r="AB180" s="99"/>
      <c r="AC180" s="99"/>
      <c r="AD180" s="99"/>
      <c r="AE180" s="99"/>
      <c r="AF180" s="99"/>
      <c r="AG180" s="99"/>
      <c r="AH180" s="99"/>
      <c r="AI180" s="99"/>
      <c r="AJ180" s="99"/>
      <c r="AK180" s="99"/>
      <c r="AL180" s="99"/>
      <c r="AM180" s="99"/>
      <c r="AN180" s="99"/>
      <c r="AO180" s="99"/>
      <c r="AP180" s="99"/>
      <c r="AQ180" s="99"/>
      <c r="AR180" s="99"/>
      <c r="AS180" s="99"/>
      <c r="AT180" s="99"/>
      <c r="AU180" s="99"/>
      <c r="AV180" s="99"/>
      <c r="AW180" s="99"/>
      <c r="AX180" s="99"/>
      <c r="AY180" s="99"/>
      <c r="AZ180" s="99"/>
      <c r="BA180" s="99"/>
      <c r="BB180" s="99"/>
      <c r="BC180" s="99"/>
      <c r="BD180" s="99"/>
      <c r="BE180" s="99"/>
      <c r="BF180" s="99"/>
      <c r="BG180" s="99"/>
      <c r="BH180" s="99"/>
      <c r="BI180" s="99"/>
      <c r="BJ180" s="99"/>
      <c r="BK180" s="99"/>
      <c r="BL180" s="99"/>
      <c r="BM180" s="99"/>
      <c r="BN180" s="99"/>
      <c r="BO180" s="99"/>
      <c r="BP180" s="99"/>
      <c r="BQ180" s="99"/>
      <c r="BR180" s="99"/>
      <c r="BS180" s="99"/>
      <c r="BT180" s="99"/>
      <c r="BU180" s="99"/>
      <c r="BV180" s="99"/>
      <c r="BW180" s="99"/>
      <c r="BX180" s="99"/>
      <c r="BY180" s="99"/>
      <c r="BZ180" s="99"/>
      <c r="CA180" s="99"/>
      <c r="CB180" s="99"/>
      <c r="CC180" s="99"/>
      <c r="CD180" s="99"/>
      <c r="CE180" s="99"/>
      <c r="CF180" s="99"/>
      <c r="CG180" s="99"/>
      <c r="CH180" s="99"/>
      <c r="CI180" s="99"/>
      <c r="CJ180" s="99"/>
      <c r="CK180" s="99"/>
      <c r="CL180" s="99"/>
      <c r="CM180" s="99"/>
      <c r="CN180" s="99"/>
      <c r="CO180" s="99"/>
      <c r="CP180" s="99"/>
      <c r="CQ180" s="99"/>
      <c r="CR180" s="99"/>
      <c r="CS180" s="99"/>
      <c r="CT180" s="99"/>
      <c r="CU180" s="99"/>
      <c r="CV180" s="99"/>
      <c r="CW180" s="99"/>
      <c r="CX180" s="99"/>
      <c r="CY180" s="99"/>
      <c r="CZ180" s="99"/>
      <c r="DA180" s="99"/>
      <c r="DB180" s="99"/>
      <c r="DC180" s="99"/>
      <c r="DD180" s="99"/>
      <c r="DE180" s="99"/>
      <c r="DF180" s="99"/>
      <c r="DG180" s="99"/>
      <c r="DH180" s="99"/>
      <c r="DI180" s="99"/>
      <c r="DJ180" s="99"/>
      <c r="DK180" s="99"/>
      <c r="DL180" s="99"/>
      <c r="DM180" s="99"/>
      <c r="DN180" s="99"/>
      <c r="DO180" s="99"/>
      <c r="DP180" s="99"/>
      <c r="DQ180" s="99"/>
      <c r="DR180" s="99"/>
      <c r="DS180" s="99"/>
      <c r="DT180" s="99"/>
      <c r="DU180" s="99"/>
      <c r="DV180" s="99"/>
      <c r="DW180" s="99"/>
      <c r="DX180" s="99"/>
      <c r="DY180" s="99"/>
      <c r="DZ180" s="99"/>
      <c r="EA180" s="99"/>
      <c r="EB180" s="99"/>
      <c r="EC180" s="99"/>
      <c r="ED180" s="99"/>
      <c r="EE180" s="99"/>
      <c r="EF180" s="99"/>
      <c r="EG180" s="99"/>
      <c r="EH180" s="99"/>
      <c r="EI180" s="99"/>
      <c r="EJ180" s="99"/>
      <c r="EK180" s="99"/>
      <c r="EL180" s="99"/>
      <c r="EM180" s="99"/>
      <c r="EN180" s="99"/>
      <c r="EO180" s="99"/>
      <c r="EP180" s="99"/>
      <c r="EQ180" s="99"/>
      <c r="ER180" s="99"/>
      <c r="ES180" s="99"/>
      <c r="ET180" s="99"/>
      <c r="EU180" s="99"/>
      <c r="EV180" s="99"/>
      <c r="EW180" s="99"/>
      <c r="EX180" s="99"/>
      <c r="EY180" s="99"/>
      <c r="EZ180" s="99"/>
      <c r="FA180" s="99"/>
      <c r="FB180" s="99"/>
      <c r="FC180" s="99"/>
    </row>
    <row r="181" spans="1:11" ht="15.75" thickBot="1">
      <c r="A181" s="90" t="s">
        <v>40</v>
      </c>
      <c r="B181" s="112"/>
      <c r="C181" s="113"/>
      <c r="D181" s="51"/>
      <c r="E181" s="52"/>
      <c r="F181" s="53"/>
      <c r="G181" s="54"/>
      <c r="H181" s="51"/>
      <c r="I181" s="52"/>
      <c r="J181" s="55"/>
      <c r="K181" s="64"/>
    </row>
    <row r="182" spans="1:11" ht="15.75" thickBot="1">
      <c r="A182" s="93" t="s">
        <v>34</v>
      </c>
      <c r="B182" s="93"/>
      <c r="C182" s="94">
        <v>1147</v>
      </c>
      <c r="D182" s="22">
        <v>2</v>
      </c>
      <c r="E182" s="23">
        <f>SUM(E180:E181)</f>
        <v>0.46</v>
      </c>
      <c r="F182" s="24">
        <f>SUM(F180:F181)</f>
        <v>0.63</v>
      </c>
      <c r="G182" s="25">
        <f>D182-F182</f>
        <v>1.37</v>
      </c>
      <c r="H182" s="23">
        <v>4</v>
      </c>
      <c r="I182" s="23">
        <v>3</v>
      </c>
      <c r="J182" s="24">
        <f>SUM(J180:J181)</f>
        <v>4</v>
      </c>
      <c r="K182" s="61">
        <f>H182-J182</f>
        <v>0</v>
      </c>
    </row>
    <row r="183" spans="1:11" ht="15">
      <c r="A183" s="95" t="s">
        <v>33</v>
      </c>
      <c r="B183" s="95" t="s">
        <v>2</v>
      </c>
      <c r="C183" s="96"/>
      <c r="D183" s="27"/>
      <c r="E183" s="28">
        <v>0.91</v>
      </c>
      <c r="F183" s="29">
        <v>0.69</v>
      </c>
      <c r="G183" s="30"/>
      <c r="H183" s="27"/>
      <c r="I183" s="28">
        <v>3</v>
      </c>
      <c r="J183" s="31">
        <v>3</v>
      </c>
      <c r="K183" s="39"/>
    </row>
    <row r="184" spans="1:11" ht="15">
      <c r="A184" s="87" t="s">
        <v>33</v>
      </c>
      <c r="B184" s="87" t="s">
        <v>5</v>
      </c>
      <c r="C184" s="89"/>
      <c r="D184" s="11"/>
      <c r="E184" s="12">
        <v>1.14</v>
      </c>
      <c r="F184" s="13">
        <v>0.73</v>
      </c>
      <c r="G184" s="14"/>
      <c r="H184" s="11"/>
      <c r="I184" s="12">
        <v>2</v>
      </c>
      <c r="J184" s="15">
        <v>2</v>
      </c>
      <c r="K184" s="37"/>
    </row>
    <row r="185" spans="1:11" ht="15">
      <c r="A185" s="87" t="s">
        <v>33</v>
      </c>
      <c r="B185" s="87" t="s">
        <v>7</v>
      </c>
      <c r="C185" s="89"/>
      <c r="D185" s="11"/>
      <c r="E185" s="12">
        <v>0.5</v>
      </c>
      <c r="F185" s="13">
        <v>0.5</v>
      </c>
      <c r="G185" s="14"/>
      <c r="H185" s="11"/>
      <c r="I185" s="12">
        <v>1</v>
      </c>
      <c r="J185" s="15">
        <v>1</v>
      </c>
      <c r="K185" s="37"/>
    </row>
    <row r="186" spans="1:11" ht="15">
      <c r="A186" s="87" t="s">
        <v>33</v>
      </c>
      <c r="B186" s="87" t="s">
        <v>45</v>
      </c>
      <c r="C186" s="89"/>
      <c r="D186" s="11"/>
      <c r="E186" s="12">
        <v>0.29</v>
      </c>
      <c r="F186" s="13">
        <v>0</v>
      </c>
      <c r="G186" s="14"/>
      <c r="H186" s="11"/>
      <c r="I186" s="12">
        <v>1</v>
      </c>
      <c r="J186" s="15">
        <v>0</v>
      </c>
      <c r="K186" s="37"/>
    </row>
    <row r="187" spans="1:11" ht="15">
      <c r="A187" s="87" t="s">
        <v>33</v>
      </c>
      <c r="B187" s="87" t="s">
        <v>10</v>
      </c>
      <c r="C187" s="89"/>
      <c r="D187" s="11"/>
      <c r="E187" s="12">
        <v>1</v>
      </c>
      <c r="F187" s="13">
        <v>1</v>
      </c>
      <c r="G187" s="14"/>
      <c r="H187" s="11"/>
      <c r="I187" s="12">
        <v>1</v>
      </c>
      <c r="J187" s="15">
        <v>1</v>
      </c>
      <c r="K187" s="37"/>
    </row>
    <row r="188" spans="1:11" ht="15.75" thickBot="1">
      <c r="A188" s="90" t="s">
        <v>41</v>
      </c>
      <c r="B188" s="91"/>
      <c r="C188" s="101"/>
      <c r="D188" s="32">
        <v>1</v>
      </c>
      <c r="E188" s="33"/>
      <c r="F188" s="34"/>
      <c r="G188" s="35"/>
      <c r="H188" s="32">
        <v>1</v>
      </c>
      <c r="I188" s="33"/>
      <c r="J188" s="36"/>
      <c r="K188" s="60"/>
    </row>
    <row r="189" spans="1:11" ht="15.75" thickBot="1">
      <c r="A189" s="93" t="s">
        <v>34</v>
      </c>
      <c r="B189" s="118"/>
      <c r="C189" s="94">
        <v>10534</v>
      </c>
      <c r="D189" s="22">
        <v>6</v>
      </c>
      <c r="E189" s="23">
        <f>SUM(E183:E188)</f>
        <v>3.84</v>
      </c>
      <c r="F189" s="24">
        <f>SUM(F183:F188)</f>
        <v>2.92</v>
      </c>
      <c r="G189" s="25">
        <f>D189-F189</f>
        <v>3.08</v>
      </c>
      <c r="H189" s="22">
        <v>9</v>
      </c>
      <c r="I189" s="23">
        <v>8</v>
      </c>
      <c r="J189" s="26">
        <f>SUM(J183:J188)</f>
        <v>7</v>
      </c>
      <c r="K189" s="61">
        <f>H189-J189</f>
        <v>2</v>
      </c>
    </row>
    <row r="190" spans="1:11" ht="15.75" thickBot="1">
      <c r="A190" s="119" t="s">
        <v>36</v>
      </c>
      <c r="B190" s="119"/>
      <c r="C190" s="120">
        <f>C189+C179+C173+C182+C165+C160+C150+C142+C135+C132+C127+C120+C111+C108+C100+C97+C92+C83+C79+C75+C69+C63+C56+C49+C45+C41+C29+C37+C33+C21+C12+C6</f>
        <v>657758</v>
      </c>
      <c r="D190" s="65">
        <f>D189+D182+D179+D173+D165+D160+D150+D142+D135+D132+D127+D120+D111+D108+D100+D97+D92+D83+D79+D75+D69+D63+D56+D49+D45+D41+D37+D33+D29+D21+D12++D6</f>
        <v>270.86</v>
      </c>
      <c r="E190" s="65">
        <f aca="true" t="shared" si="0" ref="E190:K190">E6+E12+E21+E29+E33+E37+E41+E45+E49+E56+E63+E69+E75+E79+E83+E92+E97+E100+E108+E111+E120+E127+E132+E135+E142+E150+E160+E165+E173+E179+E182+E189</f>
        <v>181.41000000000005</v>
      </c>
      <c r="F190" s="66">
        <f>F6+F12+F21+F29+F33+F37+F41+F45+F49+F56+F63+F69+F75+F79+F83+F92+F97+F100+F108+F111+F120+F127+F132+F135+F142+F150+F160+F165+F173+F179+F182+F189</f>
        <v>196.49999999999997</v>
      </c>
      <c r="G190" s="65">
        <f t="shared" si="0"/>
        <v>74.36</v>
      </c>
      <c r="H190" s="65">
        <f t="shared" si="0"/>
        <v>447</v>
      </c>
      <c r="I190" s="65">
        <v>394</v>
      </c>
      <c r="J190" s="66">
        <f t="shared" si="0"/>
        <v>394</v>
      </c>
      <c r="K190" s="83">
        <f t="shared" si="0"/>
        <v>53</v>
      </c>
    </row>
    <row r="191" spans="1:11" ht="15">
      <c r="A191" s="121" t="s">
        <v>37</v>
      </c>
      <c r="B191" s="121" t="s">
        <v>2</v>
      </c>
      <c r="C191" s="122"/>
      <c r="D191" s="67"/>
      <c r="E191" s="68">
        <v>5.5</v>
      </c>
      <c r="F191" s="69">
        <v>7.5</v>
      </c>
      <c r="G191" s="70">
        <v>0</v>
      </c>
      <c r="H191" s="67"/>
      <c r="I191" s="68">
        <v>6</v>
      </c>
      <c r="J191" s="71">
        <v>7</v>
      </c>
      <c r="K191" s="72"/>
    </row>
    <row r="192" spans="1:11" ht="15">
      <c r="A192" s="87" t="s">
        <v>37</v>
      </c>
      <c r="B192" s="87" t="s">
        <v>7</v>
      </c>
      <c r="C192" s="89"/>
      <c r="D192" s="11"/>
      <c r="E192" s="12">
        <v>1</v>
      </c>
      <c r="F192" s="13">
        <v>1</v>
      </c>
      <c r="G192" s="14">
        <v>0</v>
      </c>
      <c r="H192" s="11"/>
      <c r="I192" s="12">
        <v>2</v>
      </c>
      <c r="J192" s="15">
        <v>2</v>
      </c>
      <c r="K192" s="37"/>
    </row>
    <row r="193" spans="1:11" ht="15">
      <c r="A193" s="87" t="s">
        <v>37</v>
      </c>
      <c r="B193" s="88" t="s">
        <v>10</v>
      </c>
      <c r="C193" s="89"/>
      <c r="D193" s="11"/>
      <c r="E193" s="12">
        <v>3.5</v>
      </c>
      <c r="F193" s="13">
        <v>3.5</v>
      </c>
      <c r="G193" s="14">
        <v>0</v>
      </c>
      <c r="H193" s="11"/>
      <c r="I193" s="12">
        <v>4</v>
      </c>
      <c r="J193" s="15">
        <v>5</v>
      </c>
      <c r="K193" s="37"/>
    </row>
    <row r="194" spans="1:11" ht="15">
      <c r="A194" s="87" t="s">
        <v>37</v>
      </c>
      <c r="B194" s="87" t="s">
        <v>5</v>
      </c>
      <c r="C194" s="89"/>
      <c r="D194" s="11"/>
      <c r="E194" s="12">
        <v>2</v>
      </c>
      <c r="F194" s="13">
        <v>1.71</v>
      </c>
      <c r="G194" s="14">
        <v>0</v>
      </c>
      <c r="H194" s="11"/>
      <c r="I194" s="12">
        <v>4</v>
      </c>
      <c r="J194" s="15">
        <v>2</v>
      </c>
      <c r="K194" s="37"/>
    </row>
    <row r="195" spans="1:11" ht="15">
      <c r="A195" s="87" t="s">
        <v>37</v>
      </c>
      <c r="B195" s="87" t="s">
        <v>58</v>
      </c>
      <c r="C195" s="89"/>
      <c r="D195" s="11"/>
      <c r="E195" s="12">
        <v>0.5</v>
      </c>
      <c r="F195" s="13">
        <v>0</v>
      </c>
      <c r="G195" s="14">
        <v>0</v>
      </c>
      <c r="H195" s="11"/>
      <c r="I195" s="12">
        <v>1</v>
      </c>
      <c r="J195" s="15">
        <v>0</v>
      </c>
      <c r="K195" s="37"/>
    </row>
    <row r="196" spans="1:11" ht="15">
      <c r="A196" s="87" t="s">
        <v>37</v>
      </c>
      <c r="B196" s="87" t="s">
        <v>38</v>
      </c>
      <c r="C196" s="89"/>
      <c r="D196" s="11"/>
      <c r="E196" s="12">
        <v>1.5</v>
      </c>
      <c r="F196" s="13">
        <v>2</v>
      </c>
      <c r="G196" s="14">
        <v>0</v>
      </c>
      <c r="H196" s="11"/>
      <c r="I196" s="12">
        <v>3</v>
      </c>
      <c r="J196" s="15">
        <v>3</v>
      </c>
      <c r="K196" s="37"/>
    </row>
    <row r="197" spans="1:11" ht="15">
      <c r="A197" s="87" t="s">
        <v>37</v>
      </c>
      <c r="B197" s="87" t="s">
        <v>45</v>
      </c>
      <c r="C197" s="101"/>
      <c r="D197" s="32"/>
      <c r="E197" s="33">
        <v>0.14</v>
      </c>
      <c r="F197" s="34">
        <v>0</v>
      </c>
      <c r="G197" s="35"/>
      <c r="H197" s="32"/>
      <c r="I197" s="33">
        <v>1</v>
      </c>
      <c r="J197" s="36">
        <v>0</v>
      </c>
      <c r="K197" s="60"/>
    </row>
    <row r="198" spans="1:11" ht="15.75" thickBot="1">
      <c r="A198" s="123" t="s">
        <v>41</v>
      </c>
      <c r="B198" s="124"/>
      <c r="C198" s="92"/>
      <c r="D198" s="17"/>
      <c r="E198" s="18"/>
      <c r="F198" s="19"/>
      <c r="G198" s="20">
        <v>0</v>
      </c>
      <c r="H198" s="17">
        <v>1</v>
      </c>
      <c r="I198" s="18"/>
      <c r="J198" s="21"/>
      <c r="K198" s="60"/>
    </row>
    <row r="199" spans="1:11" ht="15.75" thickBot="1">
      <c r="A199" s="125" t="s">
        <v>39</v>
      </c>
      <c r="B199" s="125"/>
      <c r="C199" s="111">
        <v>10530</v>
      </c>
      <c r="D199" s="46">
        <v>18</v>
      </c>
      <c r="E199" s="47">
        <f>SUM(E191:E196)</f>
        <v>14</v>
      </c>
      <c r="F199" s="73">
        <f>SUM(F191:F198)</f>
        <v>15.71</v>
      </c>
      <c r="G199" s="25">
        <f>D199-F199</f>
        <v>2.289999999999999</v>
      </c>
      <c r="H199" s="46">
        <v>23</v>
      </c>
      <c r="I199" s="47">
        <v>21</v>
      </c>
      <c r="J199" s="50">
        <f>SUM(J191:J198)</f>
        <v>19</v>
      </c>
      <c r="K199" s="61">
        <f>H199-J199</f>
        <v>4</v>
      </c>
    </row>
    <row r="200" spans="1:159" s="81" customFormat="1" ht="16.5" thickBot="1">
      <c r="A200" s="126" t="s">
        <v>48</v>
      </c>
      <c r="B200" s="127"/>
      <c r="C200" s="128">
        <f aca="true" t="shared" si="1" ref="C200:K200">C190+C199</f>
        <v>668288</v>
      </c>
      <c r="D200" s="23">
        <f t="shared" si="1"/>
        <v>288.86</v>
      </c>
      <c r="E200" s="23">
        <f t="shared" si="1"/>
        <v>195.41000000000005</v>
      </c>
      <c r="F200" s="24">
        <f>F199+F189+F182+F179+F173+F165+F160+F150+F142+F135+F132+F127+F120+F111+F108+F100+F97+F92+F83+F79+F75+F69+F63+F56+F49+F45+F41+F37+F33+F29+F21+F12+F6</f>
        <v>212.21000000000004</v>
      </c>
      <c r="G200" s="23">
        <f>G199+G190</f>
        <v>76.65</v>
      </c>
      <c r="H200" s="23">
        <f t="shared" si="1"/>
        <v>470</v>
      </c>
      <c r="I200" s="23">
        <f t="shared" si="1"/>
        <v>415</v>
      </c>
      <c r="J200" s="26">
        <f t="shared" si="1"/>
        <v>413</v>
      </c>
      <c r="K200" s="61">
        <f t="shared" si="1"/>
        <v>57</v>
      </c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  <c r="AK200" s="80"/>
      <c r="AL200" s="80"/>
      <c r="AM200" s="80"/>
      <c r="AN200" s="80"/>
      <c r="AO200" s="80"/>
      <c r="AP200" s="80"/>
      <c r="AQ200" s="80"/>
      <c r="AR200" s="80"/>
      <c r="AS200" s="80"/>
      <c r="AT200" s="80"/>
      <c r="AU200" s="80"/>
      <c r="AV200" s="80"/>
      <c r="AW200" s="80"/>
      <c r="AX200" s="80"/>
      <c r="AY200" s="80"/>
      <c r="AZ200" s="80"/>
      <c r="BA200" s="80"/>
      <c r="BB200" s="80"/>
      <c r="BC200" s="80"/>
      <c r="BD200" s="80"/>
      <c r="BE200" s="80"/>
      <c r="BF200" s="80"/>
      <c r="BG200" s="80"/>
      <c r="BH200" s="80"/>
      <c r="BI200" s="80"/>
      <c r="BJ200" s="80"/>
      <c r="BK200" s="80"/>
      <c r="BL200" s="80"/>
      <c r="BM200" s="80"/>
      <c r="BN200" s="80"/>
      <c r="BO200" s="80"/>
      <c r="BP200" s="80"/>
      <c r="BQ200" s="80"/>
      <c r="BR200" s="80"/>
      <c r="BS200" s="80"/>
      <c r="BT200" s="80"/>
      <c r="BU200" s="80"/>
      <c r="BV200" s="80"/>
      <c r="BW200" s="80"/>
      <c r="BX200" s="80"/>
      <c r="BY200" s="80"/>
      <c r="BZ200" s="80"/>
      <c r="CA200" s="80"/>
      <c r="CB200" s="80"/>
      <c r="CC200" s="80"/>
      <c r="CD200" s="80"/>
      <c r="CE200" s="80"/>
      <c r="CF200" s="80"/>
      <c r="CG200" s="80"/>
      <c r="CH200" s="80"/>
      <c r="CI200" s="80"/>
      <c r="CJ200" s="80"/>
      <c r="CK200" s="80"/>
      <c r="CL200" s="80"/>
      <c r="CM200" s="80"/>
      <c r="CN200" s="80"/>
      <c r="CO200" s="80"/>
      <c r="CP200" s="80"/>
      <c r="CQ200" s="80"/>
      <c r="CR200" s="80"/>
      <c r="CS200" s="80"/>
      <c r="CT200" s="80"/>
      <c r="CU200" s="80"/>
      <c r="CV200" s="80"/>
      <c r="CW200" s="80"/>
      <c r="CX200" s="80"/>
      <c r="CY200" s="80"/>
      <c r="CZ200" s="80"/>
      <c r="DA200" s="80"/>
      <c r="DB200" s="80"/>
      <c r="DC200" s="80"/>
      <c r="DD200" s="80"/>
      <c r="DE200" s="80"/>
      <c r="DF200" s="80"/>
      <c r="DG200" s="80"/>
      <c r="DH200" s="80"/>
      <c r="DI200" s="80"/>
      <c r="DJ200" s="80"/>
      <c r="DK200" s="80"/>
      <c r="DL200" s="80"/>
      <c r="DM200" s="80"/>
      <c r="DN200" s="80"/>
      <c r="DO200" s="80"/>
      <c r="DP200" s="80"/>
      <c r="DQ200" s="80"/>
      <c r="DR200" s="80"/>
      <c r="DS200" s="80"/>
      <c r="DT200" s="80"/>
      <c r="DU200" s="80"/>
      <c r="DV200" s="80"/>
      <c r="DW200" s="80"/>
      <c r="DX200" s="80"/>
      <c r="DY200" s="80"/>
      <c r="DZ200" s="80"/>
      <c r="EA200" s="80"/>
      <c r="EB200" s="80"/>
      <c r="EC200" s="80"/>
      <c r="ED200" s="80"/>
      <c r="EE200" s="80"/>
      <c r="EF200" s="80"/>
      <c r="EG200" s="80"/>
      <c r="EH200" s="80"/>
      <c r="EI200" s="80"/>
      <c r="EJ200" s="80"/>
      <c r="EK200" s="80"/>
      <c r="EL200" s="80"/>
      <c r="EM200" s="80"/>
      <c r="EN200" s="80"/>
      <c r="EO200" s="80"/>
      <c r="EP200" s="80"/>
      <c r="EQ200" s="80"/>
      <c r="ER200" s="80"/>
      <c r="ES200" s="80"/>
      <c r="ET200" s="80"/>
      <c r="EU200" s="80"/>
      <c r="EV200" s="80"/>
      <c r="EW200" s="80"/>
      <c r="EX200" s="80"/>
      <c r="EY200" s="80"/>
      <c r="EZ200" s="80"/>
      <c r="FA200" s="80"/>
      <c r="FB200" s="80"/>
      <c r="FC200" s="80"/>
    </row>
    <row r="201" spans="3:9" ht="15">
      <c r="C201" s="97"/>
      <c r="I201" s="75"/>
    </row>
    <row r="202" spans="3:7" ht="15">
      <c r="C202" s="97"/>
      <c r="F202" s="76"/>
      <c r="G202" s="75"/>
    </row>
    <row r="203" spans="5:11" ht="15">
      <c r="E203" s="77"/>
      <c r="F203" s="78"/>
      <c r="G203" s="77"/>
      <c r="H203" s="77"/>
      <c r="I203" s="77"/>
      <c r="J203" s="78"/>
      <c r="K203" s="77"/>
    </row>
    <row r="204" ht="15">
      <c r="D204" s="79"/>
    </row>
    <row r="205" ht="15">
      <c r="D205" s="79"/>
    </row>
    <row r="206" ht="15">
      <c r="D206" s="79"/>
    </row>
    <row r="207" ht="15">
      <c r="D207" s="79"/>
    </row>
    <row r="208" ht="15">
      <c r="D208" s="79"/>
    </row>
    <row r="209" spans="4:5" ht="15.75">
      <c r="D209" s="80"/>
      <c r="E209" s="81"/>
    </row>
    <row r="210" spans="4:5" ht="15.75">
      <c r="D210" s="81"/>
      <c r="E210" s="81"/>
    </row>
  </sheetData>
  <sheetProtection/>
  <printOptions/>
  <pageMargins left="0.25" right="0.25" top="0.75" bottom="0.75" header="0.3" footer="0.3"/>
  <pageSetup horizontalDpi="600" verticalDpi="600" orientation="landscape" paperSize="9" scale="87" r:id="rId1"/>
  <rowBreaks count="5" manualBreakCount="5">
    <brk id="29" max="255" man="1"/>
    <brk id="56" max="10" man="1"/>
    <brk id="83" max="10" man="1"/>
    <brk id="111" max="10" man="1"/>
    <brk id="14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Alla Iuga</cp:lastModifiedBy>
  <cp:lastPrinted>2022-04-29T12:32:28Z</cp:lastPrinted>
  <dcterms:created xsi:type="dcterms:W3CDTF">2018-04-17T09:18:31Z</dcterms:created>
  <dcterms:modified xsi:type="dcterms:W3CDTF">2022-04-29T12:32:32Z</dcterms:modified>
  <cp:category/>
  <cp:version/>
  <cp:contentType/>
  <cp:contentStatus/>
</cp:coreProperties>
</file>